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scr.sharepoint.com/sites/DepartamentodeAdquisicionesRSS/Documentos compartidos/1.Planificación/2024_Planificación/2024_PAC/2024_VARIOS PAC/"/>
    </mc:Choice>
  </mc:AlternateContent>
  <xr:revisionPtr revIDLastSave="16" documentId="8_{4EBD6988-515B-4066-82F3-313454F1F3DC}" xr6:coauthVersionLast="47" xr6:coauthVersionMax="47" xr10:uidLastSave="{2BA181E6-6CAA-4468-B7A6-C0B311D1F02E}"/>
  <bookViews>
    <workbookView xWindow="-108" yWindow="-108" windowWidth="23256" windowHeight="12456" xr2:uid="{E04F8FAD-CB4A-4649-95F9-C07AF63668AD}"/>
  </bookViews>
  <sheets>
    <sheet name="RSS" sheetId="1" r:id="rId1"/>
  </sheets>
  <externalReferences>
    <externalReference r:id="rId2"/>
  </externalReferences>
  <definedNames>
    <definedName name="_xlnm._FilterDatabase" localSheetId="0" hidden="1">RSS!$A$3:$Q$276</definedName>
    <definedName name="categoria">'[1]2'!$D$3:$D$13</definedName>
    <definedName name="Fo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6" i="1" l="1"/>
  <c r="J276" i="1"/>
  <c r="K255" i="1"/>
  <c r="I255" i="1"/>
  <c r="K247" i="1"/>
  <c r="I247" i="1"/>
  <c r="K216" i="1"/>
  <c r="I216" i="1"/>
  <c r="K214" i="1"/>
  <c r="I214" i="1"/>
  <c r="K213" i="1"/>
  <c r="I213" i="1"/>
  <c r="K212" i="1"/>
  <c r="I212" i="1"/>
  <c r="K210" i="1"/>
  <c r="I210" i="1"/>
  <c r="K209" i="1"/>
  <c r="I209" i="1"/>
  <c r="K208" i="1"/>
  <c r="I208" i="1"/>
  <c r="K207" i="1"/>
  <c r="I207" i="1"/>
  <c r="K206" i="1"/>
  <c r="I206" i="1"/>
  <c r="K204" i="1"/>
  <c r="I204" i="1"/>
  <c r="K203" i="1"/>
  <c r="I203" i="1"/>
  <c r="K202" i="1"/>
  <c r="I202" i="1"/>
  <c r="K201" i="1"/>
  <c r="I201" i="1"/>
  <c r="K200" i="1"/>
  <c r="I200" i="1"/>
  <c r="K199" i="1"/>
  <c r="I199" i="1"/>
  <c r="K198" i="1"/>
  <c r="I198" i="1"/>
  <c r="K197" i="1"/>
  <c r="I197" i="1"/>
  <c r="K181" i="1"/>
  <c r="I181" i="1"/>
  <c r="K179" i="1"/>
  <c r="I179" i="1"/>
  <c r="K178" i="1"/>
  <c r="I178" i="1"/>
  <c r="K172" i="1"/>
  <c r="I172" i="1"/>
  <c r="K171" i="1"/>
  <c r="I171" i="1"/>
  <c r="K169" i="1"/>
  <c r="I169" i="1"/>
  <c r="K167" i="1"/>
  <c r="I167" i="1"/>
  <c r="K166" i="1"/>
  <c r="I166" i="1"/>
  <c r="K164" i="1"/>
  <c r="I164" i="1"/>
  <c r="K163" i="1"/>
  <c r="I163" i="1"/>
  <c r="K162" i="1"/>
  <c r="I162" i="1"/>
  <c r="K161" i="1"/>
  <c r="I161" i="1"/>
  <c r="K160" i="1"/>
  <c r="I160" i="1"/>
  <c r="K159" i="1"/>
  <c r="I159" i="1"/>
  <c r="K158" i="1"/>
  <c r="I158" i="1"/>
  <c r="K157" i="1"/>
  <c r="I157" i="1"/>
  <c r="K156" i="1"/>
  <c r="I156" i="1"/>
  <c r="K155" i="1"/>
  <c r="I155" i="1"/>
  <c r="K153" i="1"/>
  <c r="I153" i="1"/>
  <c r="K152" i="1"/>
  <c r="I152" i="1"/>
  <c r="K151" i="1"/>
  <c r="I151" i="1"/>
  <c r="K150" i="1"/>
  <c r="I150" i="1"/>
  <c r="K149" i="1"/>
  <c r="I149" i="1"/>
  <c r="K148" i="1"/>
  <c r="I148" i="1"/>
  <c r="K147" i="1"/>
  <c r="I147" i="1"/>
  <c r="K146" i="1"/>
  <c r="I146" i="1"/>
  <c r="K143" i="1"/>
  <c r="I143" i="1"/>
  <c r="K142" i="1"/>
  <c r="I142" i="1"/>
  <c r="K141" i="1"/>
  <c r="I141" i="1"/>
  <c r="K140" i="1"/>
  <c r="I140" i="1"/>
  <c r="K139" i="1"/>
  <c r="I139" i="1"/>
  <c r="K138" i="1"/>
  <c r="I138" i="1"/>
  <c r="K131" i="1"/>
  <c r="I131" i="1"/>
  <c r="K130" i="1"/>
  <c r="I130" i="1"/>
  <c r="K124" i="1"/>
  <c r="I124" i="1"/>
  <c r="K123" i="1"/>
  <c r="I123" i="1"/>
  <c r="K120" i="1"/>
  <c r="I120" i="1"/>
  <c r="K115" i="1"/>
  <c r="I115" i="1"/>
  <c r="K114" i="1"/>
  <c r="I114" i="1"/>
  <c r="K113" i="1"/>
  <c r="I113" i="1"/>
  <c r="K112" i="1"/>
  <c r="I112" i="1"/>
  <c r="K109" i="1"/>
  <c r="I109" i="1"/>
  <c r="K108" i="1"/>
  <c r="I108" i="1"/>
  <c r="K106" i="1"/>
  <c r="I106" i="1"/>
  <c r="K104" i="1"/>
  <c r="I104" i="1"/>
  <c r="K103" i="1"/>
  <c r="I103" i="1"/>
  <c r="K101" i="1"/>
  <c r="I101" i="1"/>
  <c r="K100" i="1"/>
  <c r="I100" i="1"/>
  <c r="K99" i="1"/>
  <c r="I99" i="1"/>
  <c r="K98" i="1"/>
  <c r="I98" i="1"/>
  <c r="K97" i="1"/>
  <c r="I97" i="1"/>
  <c r="K92" i="1"/>
  <c r="I92" i="1"/>
  <c r="K89" i="1"/>
  <c r="I89" i="1"/>
  <c r="K88" i="1"/>
  <c r="I88" i="1"/>
  <c r="K87" i="1"/>
  <c r="I87" i="1"/>
  <c r="K86" i="1"/>
  <c r="I86" i="1"/>
  <c r="K85" i="1"/>
  <c r="I85" i="1"/>
  <c r="K84" i="1"/>
  <c r="I84" i="1"/>
  <c r="K83" i="1"/>
  <c r="I83" i="1"/>
  <c r="K82" i="1"/>
  <c r="I82" i="1"/>
  <c r="K81" i="1"/>
  <c r="I81" i="1"/>
  <c r="K79" i="1"/>
  <c r="I79" i="1"/>
  <c r="K78" i="1"/>
  <c r="I78" i="1"/>
  <c r="K77" i="1"/>
  <c r="I77" i="1"/>
  <c r="K76" i="1"/>
  <c r="I76" i="1"/>
  <c r="K75" i="1"/>
  <c r="I75" i="1"/>
  <c r="K72" i="1"/>
  <c r="I72" i="1"/>
  <c r="K71" i="1"/>
  <c r="I71" i="1"/>
  <c r="K70" i="1"/>
  <c r="I70" i="1"/>
  <c r="K69" i="1"/>
  <c r="I69" i="1"/>
  <c r="K68" i="1"/>
  <c r="I68" i="1"/>
  <c r="K67" i="1"/>
  <c r="I67" i="1"/>
  <c r="K66" i="1"/>
  <c r="I66" i="1"/>
  <c r="K65" i="1"/>
  <c r="I65" i="1"/>
  <c r="K64" i="1"/>
  <c r="I64" i="1"/>
  <c r="K63" i="1"/>
  <c r="I63" i="1"/>
  <c r="K62" i="1"/>
  <c r="I62" i="1"/>
  <c r="K61" i="1"/>
  <c r="I61" i="1"/>
  <c r="K60" i="1"/>
  <c r="I60" i="1"/>
  <c r="K59" i="1"/>
  <c r="I59" i="1"/>
  <c r="K58" i="1"/>
  <c r="I58" i="1"/>
  <c r="K57" i="1"/>
  <c r="I57" i="1"/>
  <c r="K56" i="1"/>
  <c r="I56" i="1"/>
  <c r="K55" i="1"/>
  <c r="I55" i="1"/>
  <c r="K54" i="1"/>
  <c r="I54" i="1"/>
  <c r="K53" i="1"/>
  <c r="I53" i="1"/>
  <c r="K52" i="1"/>
  <c r="I52" i="1"/>
  <c r="K51" i="1"/>
  <c r="I51" i="1"/>
  <c r="K50" i="1"/>
  <c r="I50" i="1"/>
  <c r="K49" i="1"/>
  <c r="I49" i="1"/>
  <c r="K48" i="1"/>
  <c r="I48" i="1"/>
  <c r="K47" i="1"/>
  <c r="I47" i="1"/>
  <c r="K46" i="1"/>
  <c r="I46" i="1"/>
  <c r="K45" i="1"/>
  <c r="I45" i="1"/>
  <c r="K44" i="1"/>
  <c r="I44" i="1"/>
  <c r="K43" i="1"/>
  <c r="I43" i="1"/>
  <c r="K42" i="1"/>
  <c r="I42" i="1"/>
  <c r="K41" i="1"/>
  <c r="I41" i="1"/>
  <c r="K30" i="1"/>
  <c r="I30" i="1"/>
  <c r="K26" i="1"/>
  <c r="I26" i="1"/>
  <c r="K10" i="1"/>
  <c r="I10"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K4" i="1"/>
  <c r="I4" i="1"/>
</calcChain>
</file>

<file path=xl/sharedStrings.xml><?xml version="1.0" encoding="utf-8"?>
<sst xmlns="http://schemas.openxmlformats.org/spreadsheetml/2006/main" count="2536" uniqueCount="500">
  <si>
    <t>Tipo de Cambio:</t>
  </si>
  <si>
    <t>¢598</t>
  </si>
  <si>
    <t>Consecutivo</t>
  </si>
  <si>
    <t>Subprograma Presupuestario</t>
  </si>
  <si>
    <t>Unidad Usuaria</t>
  </si>
  <si>
    <t>Unidad Técnica</t>
  </si>
  <si>
    <t>Objetivo y Meta relacionado del PAO</t>
  </si>
  <si>
    <t xml:space="preserve">Descripción del Requerimiento </t>
  </si>
  <si>
    <t>Justificación del requerimiento</t>
  </si>
  <si>
    <t>Cantidad</t>
  </si>
  <si>
    <t>Valor anual estimado  en dólares con IVAI</t>
  </si>
  <si>
    <t>Valor anual estimado en colones con IVAI</t>
  </si>
  <si>
    <t>Monto a Presupuestar en el período en dólares con IVAI</t>
  </si>
  <si>
    <t>Monto a presupuestar en el período colones con IVAI</t>
  </si>
  <si>
    <t>Compra Corporativa</t>
  </si>
  <si>
    <t>Cuantía Inestimada</t>
  </si>
  <si>
    <t>Vigencia del proceso contractual</t>
  </si>
  <si>
    <t>Origen de la compra</t>
  </si>
  <si>
    <t>Observaciones</t>
  </si>
  <si>
    <t>0215 –Seguros Obligatorios</t>
  </si>
  <si>
    <t>Dirección de Seguros Obligatorios</t>
  </si>
  <si>
    <t>Proceso Quirúrgico</t>
  </si>
  <si>
    <t>Objetivo Específico 1. Administrar los Seguros Obligatorios considerando los principios legales, comerciales, de sostenibilidad e innovación, fundamentados en la mejora continua, para mantener el liderazgo en el mercado, brindando a los clientes protección, servicios de calidad, fortalecimiento a la seguridad social del país y a las líneas de seguros administradas Meta Específica 7. Realizar el 100% de los pagos solicitados por la Red de Servicios de Salud para la contrataciones vigentes, los nuevos procesos contractuales y aquellas necesidades urgentes que surjan, propias de la RSS, tales que, ayuden a brindar un mejor servicio a los asegurado de RT y SOA (Departamento de Gestiones Económicas Obligatorias).</t>
  </si>
  <si>
    <t>Adquisición Bajo La Modalidad De Consignación De Materiales Quirúrgicos De Osteosíntesis, Artroscopía Y Otros, Para La Resolcuión De Fracturas Y Lesiones De Los Asegurados</t>
  </si>
  <si>
    <t xml:space="preserve">Es un contrato por consignación, donde se utilizan los materiales de acuerdo a la necesidad de cada persona asegurada. Los materiales de este contrato se utilizan en al menos el 90% de las cirugías realizadas en el Hospital del Trauma, por lo que resulta esencial disponer de estos materiales para la resolución de las lesiones producto de lesionados de accidentes de transito y laborales, obligación del INS al administrar la cartera de RT y SOA.
1.1.	Beneficios de la compra
1.1.1.	Materiales quirúrgicos con tecnología de punta que favorecen la resolución de las lesiones de los asegurados del INS.
1.1.2.	Se favorece la disponibilidad de diferentes materiales para una misma línea de producto, dado que se adjudican varias empresas. 
1.1.3.	Se garantiza contar con las mejores soluciones de materiales quirúrgicos para que el cirujano elija la que mejor resuelve la lesión de los asegurados del INS.
1.1.4.	Traslado de costos por equipos de motor e instrumentales específicos a los potenciales contratistas de acuerdo con la necesidad de las técnicas quirúrgicas de cada marca de producto. 
1.1.5.	Se trasladan los costos de mantenimientos preventivos y correctivos de los equipos y accesorios requeridos para la colocación de los materiales a los potenciales oferentes que resulten adjudicados.
1.1.6.	Se traslada a los potenciales oferentes la compra de los equipos y accesorios necesarios para el uso de los materiales quirúrgicos. 
1.1.7.	Disminución de costos por economía de escala al unificar en un solo contrato los materiales, implantes, insumos y consumibles de osteosíntesis, artroscopia, fijación externa e insumos quirúrgicos. 
1.1.8.	Inclusión de materiales que anteriormente fueron adquiridos por compra emergentes. 
1.1.9.	Menor costo en incapacidades y días de internamiento debido al uso de productos idóneos de acuerdo a la lesión de los asegurados del INS. 
1.2.	Riesgos al no adquirir el bien o servicio.
1.2.1.	Paralización de al menos el 90 por ciento de los procedimientos quirúrgicos realizados en el Hospital del Trauma, ante la ausencia de los materiales quirúrgicos.
1.2.2.	Detrimento en la calidad de atención ofrecida a nuestros usuarios ante la ausencia de los materiales requeridos. 
1.2.3.	Aumento en el gasto por indemnizaciones al no disponer de los materiales necesarios para resolver los procedimientos. 
1.2.4.	Aumento en los costos en las líneas de RT y SOA al tener que pagarse en servicios contingentes las cirugías que requieren de este tipo de materiales quirúrgicos.
</t>
  </si>
  <si>
    <t>NO</t>
  </si>
  <si>
    <t>1 año + 3 Renovaciones</t>
  </si>
  <si>
    <t>Vencimiento Contractual</t>
  </si>
  <si>
    <t>Según demanda</t>
  </si>
  <si>
    <t>Consulta Externa</t>
  </si>
  <si>
    <t>SERVICIO DE CONFECCIÓN, INSTALACIÓN Y REPARACIÓN DE PRÓTESIS, ÓRTESIS Y ARTÍCULOS PRÓTESICOS A LA MEDIDA DEL PACIENTE DERIVADAS DE RECETAS MEDICAS</t>
  </si>
  <si>
    <t>El Servicio requerido forma parte de los servicios que el INS debe suplir a la RSS para que ésta brinde el servicio de salud a los pacientes amparados por los Regímenes que el INS administra por Ley. Proporcionar servicios de atención en salud a los pacientes amparados por los Seguros administrados por el INS, para reincorporarlos en las mejores condiciones físicas y psicológicas a sus actividades y trabajo en el menor plazo, así como llevar a cabo programas de promoción y prevención con los patronos y demás asegurados, procurando la fidelización del cliente.</t>
  </si>
  <si>
    <t>Anual</t>
  </si>
  <si>
    <t>Proceso Hospitalario</t>
  </si>
  <si>
    <t>Contratación De Servicios Quirúrgicos, Hospitalización Y Otros Servicios Complementarios Por Contingencia, Según  Demanda</t>
  </si>
  <si>
    <t>Satisfacer las necesidades de los pacientes relacionadas a las especialidades médicas y servicios con las que no se cuenta en la RSS a través de contartos para así brindar el tratamiento oportuno en el momento adecuado.</t>
  </si>
  <si>
    <t>Adquisición de servicios profesionales en cirugía reconstructiva</t>
  </si>
  <si>
    <t>Las lesiones de tejidos blandos sobre todo, relacionadas con eventos traumáticos, pueden provocar lesiones en piel y otras zonas, que dejan lesiones deformantes, cuerpos extraños, granulomas, queloides, ulceras o heridas de difícil curación, que requieren de la intervención de cirujanos reconstructivos que puedan intervenir las lesiones producto del evento. No se cuenta con esta especialidad en la RSS y es una especialidad de difícil contratación por planillas.</t>
  </si>
  <si>
    <t>Servicio de entrega de implementos ortopédicos  para el tratamiento de pacientes por receta.</t>
  </si>
  <si>
    <t>SERVICIO DE FABRICACIÓN DE SILLAS DE RUEDAS A LA MEDIDA DEL PACIENTE DERIVADAS DE RECETAS MEDICAS</t>
  </si>
  <si>
    <t>Financiero</t>
  </si>
  <si>
    <t>Auditoria Forense de la gestión integral relacionada con el servicio Libre Elección Médica (SOA PLUS)</t>
  </si>
  <si>
    <t>La necesidad surge de las recomendaciones de Auditoría Interna y Externa para proceder con el cierre de información pendiente de ajuste en Estados Financieros y por medida de control interno para dimensionar y establecer responsabilidades administrativas, penales y económicas. De acuerdo con las Tarifas de Honorarios de Profesionales Mínimos de los Contadores Públicos Autorizados en el caso de estudios de entidades reguladas por el CONASSIF, no pueden ser menores de 100 horas. Las horas invertidas son un criterio de calidad mínimo al valorar la participación de un proveedor en este estudio, ya que su alcance no se limita a un año sino a varios. La variabilidad de los años es porque no se conoce con claridad el inicio de los eventos el cual se ubica entre 2014 y 2015. El estudio podría requerir ampliaciones hasta el periodo 2022, no obstante que el servicio fue suspendido en 2020. Parte del estudio forense es precisamente determinar el alcance de las situaciones anómalas detectadas. La pérdida que fue reportada en el 2020 fue de ¢37.227.056,52, por dineros relacionados con liquidaciones de pacientes adscritos a la línea de Servicios Médicos Plus. A la fecha se desconoce la cuantía total, situación que debe ser parte del estudio forense. 
Cumplimiento de normativa en materia de control interno y gestión de riesgos.
A.Cumplimiento de normativa de control interno para entidades del sector público.
B.Analizar el riesgo de auditoría forense, establecer las áreas críticas para el examen y determinar la naturaleza, el alcance, la extensión y las oportunidades de las pruebas sustantivas de auditoría forense.
C.Determinación de responsabilidades en materia administrativa producto de los hechos denunciados al Ministerio Público.
D.Cuantificación de pérdidas incurridas totales por la gestión del proceso.
E.Establecimiento de responsabilidades en los puestos, áreas y funcionarios que corresponda. 
F.Identificación de mejoras al proceso e implementación de controles en áreas críticas.
G.Razonabilidad, pertinencia, relevancia y calidad de la información contenida en los estados financieros del periodo 2023. 
H.Cuantificación de pérdidas incurridas totales por la gestión del proceso de casos de libre elección médica o SOA PLUS y mitigación de riesgos por potenciales eventos futuros.</t>
  </si>
  <si>
    <t>Única vez</t>
  </si>
  <si>
    <t>Nueva Necesidad</t>
  </si>
  <si>
    <t>Contratación de servicios profesionales para la realización de electromiografías según demanda</t>
  </si>
  <si>
    <t xml:space="preserve">Las lesiones de los nervios periféricos, plexos, unidades motoras, son frecuentes en las personas pacientes de la RSS debido al tipo de lesionología en relación con accidentes de tránsito y laborales, en otros casos por enfermedad laboral. Para el diagnóstico correcto de estas lesiones se requiere su confirmación por medio de estudios de electromiografía. La RSS cuenta con un equipo y varios profesionales en el HDT que realizan estos estudios, sin embargo, no son suficientes para suplir la demanda del servicio, por lo que se requiere de un contrato según demanda para poder asumir toda la demanda desde los diferentes centros de la RSS. </t>
  </si>
  <si>
    <t>Servicios Profesionales En Terapia Física y Terapia Respiratoria A Domicilio Según Demanda</t>
  </si>
  <si>
    <t>Existen en la RSS 20 pacientes que requieren de terapia física y respiratoria a domicilio, tres veces por semana. 
Los pacientes a tratar pueden presentar lesiones de sistema nervioso central
(traumas craneales, hipoxia, alteraciones cognitivo conductuales), lesiones
medulares, síndromes de inmovilización, estado vegetativo persistente , de mínima
respuesta, con espasticidad severa o moderada, con patrón flexo-aducto en
miembros inferiores y miembros superiores, traqueostomizados con diferentes tipos
de cánula y todo aquel que la Jefatura o quien ésta delegue indique como viable
para su manejo a domicilio desde el punto de vista técnico.
En terapia física: se plantea movilización regular para mantenimiento y aplicación
de técnicas de facilitación y relajación para mejora postural. Movilización pasiva y
activa en caso de que el paciente colabore, cambios posturales tanto en cama como
con mesa de balancín (si el paciente tiene). Manejo de espasticidad, hipertonía,
hipotonía y todas aquellas secuelas que la Jefatura o quien ella delegue indique
como viable para su manejo a domicilio desde el punto de vista técnico.
En terapia respiratoria: se requiere cuidados de traqueostomía, aspiración
endotraqueal, higiene de cavidad bucal y nasal, cuidados de cavidad oral, higiene
broncopulmonar, oxigenación prn, decanulación y recanulación de acuerdo con las
condiciones de cada paciente. Prevención de infección respiratoria y educación a
familiares en el cuido del paciente y uso de los implementos. Así como todo aquel
procedimiento que la Jefatura o quien ella delegue considere viable, y corresponda
al perfil profesional de quien brinda el servicio.
La RSS no cuenta con personal para realizar estos servicios de forma oportunda. De no contar con este servicio, la salud de los pacientes puede verse afectada, por las complicaciones que pueden presentarse de no realizarse las acciones terapéuticas que corresponden. 
Se estima que durante el año, se ofrecen a estos pacientes un total de 6240 sesiones, basados en el histórico del 2022. ESto pude variar si existen modificaciones en la condición actual de salud de estos pacientes.</t>
  </si>
  <si>
    <t xml:space="preserve">Contratación de servicios de optometría y confección de lentes </t>
  </si>
  <si>
    <t>Muchos eventos traumáticos ya sean por RT o SOA, pueden provocar lesiones oculares que llevan a alteraciones en la visión, para lo cual deben utilizar lentes con aros o lentes de contacto. Además, requiere de la realización de estudios de optometría como agudeza visual. La RSS no cuenta con servicios de óptica i adquisición de lentes y aros para su distribución, lo cual sería una inversión alta, por lo que es de preferencia la contratación de este servicio en diferentes áreas del GAM.</t>
  </si>
  <si>
    <t>Región Norte</t>
  </si>
  <si>
    <t>Servicios Profesionales para estudios de Laboratorio De Microbiología Y Química Clínica para la localidad de Alajuela</t>
  </si>
  <si>
    <t>Se requiere contratar los Servicios profesionales para estudios de laboratorio de Microbiología Y Química Clínica  en la localidad de Alajuela a fin de continuar dando el servicio a nuestros asegurados en zonas más cercanas a su residencia.
Es necesario contar con la facilidad de este servicio para que los pacientes no deban trasladarse hasta La Uruca, reduciendo los costos, por este concepto y los de traslado en que pudiera incurrirse por enviar al usuario hacia otro lugar.
Con esta contratación se busca brindar la atención de los asegurados del Instituto Nacional de Seguros, por los regímenes de Riesgos de Trabajo, Seguro Obligatorio y otros seguros como Responsabilidad Civil, Estudiantil, Básicas de Accidente y otros administrados por el Grupo INS,  quienes buscan ser atendidos en el Centro de Salud de Alajuela, proporcionándoles una atención adecuada y oportuna, para la obtención de su tratamiento necesario para su recuperación.
Cantidad de estudios en el año 2022:  951</t>
  </si>
  <si>
    <t>SERVICIO DE ENTREGA E INSTALACIÓN DE REPUESTOS PARA SILLAS DE RUEDAS DERIVADAS DE RECETAS MEDICAS</t>
  </si>
  <si>
    <t>Farmacia</t>
  </si>
  <si>
    <t>Servicio de preparaciones magistrales según demanda para los pacientes amparados por los seguros obligatorios y comerciales del Instituto Nacional de Seguros.</t>
  </si>
  <si>
    <t>La atención farmacoterapéutica eficaz, oportuna y eficiente constituye un componente de  calidad de los servicios de atención tanto a pacientes hospitalizados como a los que acuden a la consulta ambulatoria.
Si bien el hábito de prescripción de los médicos se inclina hacia medicamentos fabricados en  masa por casas farmacéuticas con una adecuada disponibilidad, se debe considerar que como  mercado, nuestro país es pequeño, lo que implica que algunos medicamentos no se registren en el Ministerio de Salud y por ende no se comercialicen dentro de nuestras fronteras. Es aquí donde cobra importancia la posibilidad de contar con preparaciones magistrales que permiten: 
- Atender requerimientos específicos de pacientes que pueden tener su origen en la patología, edad, dificultad para que le sea aplicada la forma farmacéutica o concentración del medicamento no disponible comercialmente.
- Atender la necesidad del paciente de que le sea aplicada una formulación no disponible comercialmente ya sea que esté presente en alguna de las farmacopeas reconocidas o de formulación determinada por su médico.</t>
  </si>
  <si>
    <t>Región Atlántica</t>
  </si>
  <si>
    <t xml:space="preserve">Servicios profesionales de imágenes médicas para realizar Ultrasonidos en la localidad de Limón.                                                                            </t>
  </si>
  <si>
    <t xml:space="preserve">La Región Atlántica cuenta con 5 centros de salud de la RSS ( Guápiles, Siquirres, Limón, Bataan y Talamanca), además de 24 consultorios médicos laborales.  Actualmente contamos con un único contrato por servicios de ultrasonido en la localidad de Guápiles para atender la demanda de toda la región, lo cual obliga a algunos pacientes a desplazarse grandes distancias para recibir ese servicio. Aunado a lo anterior al contar con un servicio de ultrasonido en Limon se evitarian riesgos derivados del traslado de pacientes lesionados en servicio público por 200 km o más (agravación, contagio, accidentes de tránsito, etc), complicación de lesiones al no contar con un diagnostico oportuno, deterioro de la imagen institucional y aumento en los costos por pago de pasajes y viáticos al tener que desplazarse hasta Guapiles. Desde el punto de vista de costos se estima un ahorro de 65, 8 millones de colones en pago de alimentación y pasajes de autobús con los pacientes que deben viajar a Guápiles a recibir el servicio durante la duración del contrato. Al contar con un servicio de ultrasonido en Limon, se reduce el impacto de un eventual cierre del contrato de US de Guapiles, dado que los pacientes se tendrian que enviar al HDT, aumentando costos por traslado, viaticos y los riesgos asociados al traslado del paciente (accidentes transito, contagios, cierres del Zurqui, etc). Durante el año 2022 se atendieron en la region atlantica un total de 158.105 pacientes solo en los 5 centros directos de la RSS. Se cueta con 24 consultorios medicos laborales en la región, que atienden una poblacion laboral de aproximadamente 20.000 trabajadores. </t>
  </si>
  <si>
    <t xml:space="preserve">Servicios profesionales de medicina general paquete completo en la localidad de Puerto Viejo de Talamanca.                                                                               </t>
  </si>
  <si>
    <t xml:space="preserve">El 28 de Setiembre del año 2024 vence el contrato vigente actual de Medicina General "Paquete completo" en la comunidad de Puerto Viejo de Talamanca. Contrato nímero: 2020PP-000030-0001000001(E20030E) adjudicado al proveedor VILLAS HERRADURA X.C.L. SOCIEDAD ANONIMA. Es necesario dar continuidad a la prestación de servicios de Medicina General a los clientes amparados por los seguros que administra el INS en la zona sur de Limón ( Cantón de Talamanca). Con el contrato actual se atendieron en promedio 164 consultas mensuales.
                                                                                                                                                                         Dado que el modelo de atención de la Red de Servicios de Salud está basado en el cliente/paciente, donde la fuerza impulsadora de este modelo es poder brindar a los asegurados, una atención oportuna, expedita, además garantizándole eficiencia, eficacia y continuidad en el servicio, este servicio impactaría positivamente a los pobladores del cantón de Talamanca,(Cahuita, Sixaola, Telire y Bratsi), poblaciones que se han desarrollado en labores agrícolas, mano de obra no calificada, pesca, comercio, trabajadores de servicio, personal de aseo, trabajadores en el sector turismo, entre otros. 
El mayor beneficio de este contrato es brindar atención integral de salud  a todas las personas que cuentan con cobertura de las pólizas que administra el INS, que pueden ser Riesgos de Trabajo, Seguro Obligatorio Automotor, Seguro Estudiantil, Básica de accidentes, Responsabilidad Civil, etc, brindándoles un servicio médico con calidad, seguridad y calidez cercano a su domicilio, evitándoles el desplazamiento de 160 (Sixaola-Limón) o 120 kilómetros (Puerto Viejo-Limón) a Limón centro, que sería el  próximo Centro de Salud más cercano a esas poblaciones.                                               </t>
  </si>
  <si>
    <t>Adquisición de servicios profesionales para la realización de resonancias magnéticas en resonador abierto</t>
  </si>
  <si>
    <t xml:space="preserve">La resonancia magnética es uno de los estudios de diagnóstico más importantes para los pacientes lesionados de la RSS ya que permite un diagnóstico preciso de la lesión, lo cual es muy importante para poder determinar la naturaleza de la lesión  y si esta tiene relación o no con el evento. Muchas personas presentan claustrofobia, sobre peso u obesidad mórbida, por lo que no pueden hacerse el estudio en un resonador convencional, y requieren de un resonador abierto. La RSS no cuenta con este equipo, ni el espacio físico para su instalación, lo cual representaría un alto costo económico, que no se justifica por la demanda de este tipo de pacientes. </t>
  </si>
  <si>
    <t>Servicios De Radiología para la Localidad de San Ramón</t>
  </si>
  <si>
    <t>Se requiere contratar el servicio de Rayos X en la localidad de San Ramón a fin de continuar dando el servicio a nuestros asegurados en zonas más cercanas a su residencia.
Es necesario contar con la facilidad de este servicio para que los pacientes no deban trasladarse hasta La Uruca, reduciendo los costos, por este concepto y los de traslado en que pudiera incurrirse por enviar al usuario hacia otro lugar.
Con esta contratación se busca brindar el servicio de Salud, para aquellos asegurados del Instituto Nacional de Seguros que hayan sufrido accidentes y estén amparados por los regímenes de Riesgos de Trabajo y Seguro Obligatorio, o bien por los seguros Estudiantil, Responsabilidad Civil, Básicas de Accidentes y otros administrados por el Grupo INS. Asimismo, se procura contar con el servicio en forma más oportuna en caso de requerirse la atención de lesionados con traumatismos severos quienes se presenten en el Centro de Salud y requieren tratamiento en forma expedita para atender sus lesiones.
Cantidad de estudios en el año 2022:  4493</t>
  </si>
  <si>
    <t>Región Pacífico Norte</t>
  </si>
  <si>
    <t>Servicios Profesionales de Imágenes Médicas para realizar Ultrasonidos en varias  localidades.  (Liberia)</t>
  </si>
  <si>
    <t>Se requiere la contratación de una persona jurídica para brindar los servicios profesionales de Ultrasonidos, paquete completo para la atención de los pacientes amparados por los regímenes que administra el Instituto, tales como Riesgos del Trabajo, Seguro Obligatorio de Automóviles, Seguro Estudiantil, Responsabilidad Civil, Básicas de Accidentes  y otros. El ultrasonido es un examen de imágenes médicas, utilizado por el personal de 
salud de la RSS para valorar lesiones en tejidos blandos, presencia de colecciones 
y/o de cuerpos extraños, ocasionadas por distintos tipos de accidentes amparados 
por los seguros ya mencionados. Los médicos de la RSS requieren de este estudio para definir si la lesión 
posee un nexo causal entre el accidente ocurrido al paciente y el hallazgo clínico y 
de este modo, brindar un diagnóstico certero y tratamiento oportuno a las lesiones 
encontradas. Los estudios de ultrasonidos deben realizarse lo más pronto posible, 
para evitar reagravaciones en lesiones o generar dudas debido a diagnósticos 
tardíos. El contrato actual 2019PP-000045-0001000001 vence  el 17 de Enero, 2024, el cual no se reanudará debido a que no cumple con los horizontes de citas establecidos en el contrato y se encuentra en el último periodo prorrogable, por lo tanto, se requiere una nueva contratación.   Desventajas de no contar con el servicio:   1- Los pacientes de la zona de Liberia y localidades aledañas tendrían que desplazarse aproximadamente 224 kilómetros hasta Hospital de Trauma San José.  2- Genera costos de transporte y viáticos, incluye principalmente la incomodidad a los pacientes con lesiones importantes. 3- Afecta la imagen institucional por el tiempo de atención y resolución de casos, lo cual generaría más días de incapacidad aumentando los costos de atención.  4- Complicaciones clínicas por no atender lesiones inmediatamente, por faltante de estudio.       Ventajas:  1 - Mejorar los tiempos  de respuesta, brindado atención de calidad en sitio, ya que es un servicio esencial.  2- El contar con el estudio de ultrasonido en corto plazo nos permite tener un diagnóstico inmediato para una resolución y manejo más expedita de la condición clínica del paciente.  Riesgos:  1 -Accidente en trayecto por el desplazamiento.  2- Complicaciones clínicas por falta de atención inmediata y diagnóstico certero.</t>
  </si>
  <si>
    <t>Región Sur</t>
  </si>
  <si>
    <t>Servicios De Radiología para la Localidad de Quepos</t>
  </si>
  <si>
    <t>En todo centro de salud de la RSS, se atienden clientes pacientes, primordialmente con patología traumática, que en determinado momento clínico requieren de valoración radiológica de las zonas afectadas para descartar lesiones osteomusculares y, decidir si requieren de un manejo conservador o quirúrgico, y la prioridad del mismo. 
Es indispensable que el estudio se realice lo más pronto posible y cercano al sitio de la atención médica, para evitar los riesgos inherentes al atraso de la atención de las lesiones, o al traslado mismo a un establecimiento lejano al centro de salud. 
En la localidad de Quepos no se cuenta con un Centro de Salud propio de la RSS, sino que es contratado, pero actualmente estamos sin dicho servicio desde julio del 2022 por vencimiento del contrato y porque el proveedor desestimó renovarlo. El contrato de Rayos X, vigente en este momento, fue otorgado, mediante un contrato separado, al mismo proveedor que brindaba el Servicio de Medicina General en Modalidad de Paquete Completo, el Instituto Centroamericano De Medicina I.C.E.M S.A., quedando únicamente el de Rayos X. Se pretende dar continuidad al servicio de Rayos X.</t>
  </si>
  <si>
    <t>Servicio De Suministro, Colocación Y Mantenimiento De Prótesis Capilares A La Medida Del Paciente, por receta médica</t>
  </si>
  <si>
    <t>0108 – Servicios Generales</t>
  </si>
  <si>
    <t>Ingeniería y Mantenimiento</t>
  </si>
  <si>
    <t xml:space="preserve">Experiencia del Cliente </t>
  </si>
  <si>
    <t>Objetivo Específico 1. Brindar servicios de apoyo al Grupo INS de forma eficiente, oportuna, sostenible e innovadora, optimizando los recursos para el cumplimiento de los objetivos estratégicos. Meta Específica 5. Aplicar el modelo definido para la gestión del mantenimiento, diseño y construcción, utilizando las herramientas tecnológicas actuales, en cumplimiento al 100% del plan de acción. 
(Departamento de Ingeniería y Mantenimiento)</t>
  </si>
  <si>
    <t>Servicio de confección de rotulación en braille para INS RED DE SERVICIOS DE SALUD, modalidad entrega según demanda.</t>
  </si>
  <si>
    <t>De acuerdo a la visita de personeros del CONAPDIS a finales del año anterior, se evidencia la necesidad institucional, de que todas las personas con discapacidad visual que acudan a recibir servicios en la Red de Servicios de Salud, cuenten con una orientación adecuada, que permitan garantizar el acceso a la salud en igualdad de oportunidades. Por lo tanto, identificamos la obligación de preservar y fomentar la autonomía de las personas, es por eso, que se requiere contar con un contrato de rotulación e instalación por compra según demanda con el fin de suplir esta necesidad.</t>
  </si>
  <si>
    <t>"Servicios Médicos Profesionales Para Realizar Estudios De Anatomía Patalógica"</t>
  </si>
  <si>
    <t xml:space="preserve">Realizacion de analisis y los procesos anato-patologicos de las muestras, biopsias o tejidos humanos, con el fin de optimizar la atención médica de los pacientes del INS-RSS, que esten amparados por los régimenes de Riesgo de trabajo, Seguro Obligatorio Automotor y otros seguros comercializados por el INS. </t>
  </si>
  <si>
    <t>Auditoria externa de Liquidación presupuestaria 2023</t>
  </si>
  <si>
    <t>Cumplimiento de obligación normativa
La necesidad no existía antes del 2022, ya que la reforma de las Normas Técnicas de Presupuesto ocurre en noviembre 2022, con lo cual, la RSS se incorpora en el grupo de entidades que debe presentar este requisito anual ante la Contraloría General de la República. A partir del 2023, el requerimiento obligatorio tendrá periodicidad anual.
De acuerdo con las Tarifas de Honorarios de Profesionales Mínimos de los Contadores Públicos Autorizados en el caso de estudios de entidades reguladas por el CONASSIf, no
pueden ser menores de 100 horas. Las horas invertidas son un criterio de calidad mínimo al valorar la participación de un proveedor para esta auditoría.
A.Cumplimiento de requerimiento indispensable para la aprobación de la Liquidación Presupuestaria según numeral 4.3.17 de las Normas Técnicas de Presupuesto Público (N-1-2012-DC-DFOE).
B.Aprobación de Liquidación Presupuestaria para efectos de validación de resultados internos por la Junta Directiva, Órganos Fiscalizadores y Auditoría Interna.
C.Incremento del nivel de calidad de entregables en relación con las cifras, contenidos y ejecución de la Liquidación Presupuestaria del ejercicio 2023.
D.Cumplimiento de objetivos institucionales en relación con el cumplimiento de requerimientos normativos y desempeño de indicadores presupuestarios. 
E.Razonabilidad de la confiabilidad, pertinencia, relevancia y oportunidad de la información contenida en la Liquidación Presupuestaria del periodo 2023. 
F.Aprobación del Informe de Liquidación Presupuestaria por la ejecución del presupuesto institucional autorizado por ₡35.983,1 millones de colones, según oficio DFOE-CAP-3832 del 14 de diciembre de 2023, de la Contraloría General de la República.
G.Aprobación del cumplimiento de obligaciones y compromisos de la estructura de costos fundamentalmente pago de planilla y servicios contratados para el desarrollo del objeto público aproximadamente por ₡33.638,7 millones de colones.
H.Obtención de criterio externo sobre el nivel de observancia sobre las políticas y metodologías internas, así como el cumplimiento de la normativa técnica y jurídica aplicable y sobre la razonabilidad del resultado informado.</t>
  </si>
  <si>
    <t>Única Vez</t>
  </si>
  <si>
    <t>Servicios Farmacéuticos para la localidad de Talamanca</t>
  </si>
  <si>
    <t>La carencia del servicio en la localidad genera afectación a la imagen institucional, descontento de los usuarios del servicio y los tomadores de seguros, afectación al estado de salud del asegurado ante el inicio tardío del tratamiento farmacológico prescrito por el médico y traslados entre localidades por mencionar algunos factores que pueden derivar en afectación económica para la institución por incremento en los días de incapacidad, complicaciones médicas o fuga de clientes. </t>
  </si>
  <si>
    <t>Nutrición</t>
  </si>
  <si>
    <t>Exámenes clínicos microbiológicos para el personal de la unidad de Nutrición</t>
  </si>
  <si>
    <t>La RSS como parte de la atención a los pacientes brinda el servicio de preparación y distribución de los alimentos por lo que el INS tiene la necesidad de coordinar la habilitación emitida por el Ministerio de Salud, siendo uno de los requisitos que los funcionarios que laboran en el área de Nutrición de la RSS se les realicen exámenes de laboratorio en forma periódica.
Por ser parte de los requisitos establecidos en esta norma para la habilitación del departamento, y por ende del Hospital, se requiere de su cumplimiento para la habilitación del servicio que incluye la preparación y entrega de alimentación de los pacientes del Hospital del Trauma y el Albergue.</t>
  </si>
  <si>
    <t xml:space="preserve">Contratación de servicios profesionales en ginecología y obstetricia </t>
  </si>
  <si>
    <t xml:space="preserve">Las mujeres embarazadas que sufren eventos traumáticos ya sea por SOA o RT requieren de la valoración por parte de obstetras, así como estudios para valorar la condición del embarazo y el feto. Por otra parte, algunos eventos provocan lesiones ginecológicas que deben ser valorados por especialistas en la materia. La RSS no cuenta con esta especialidad ni los equipos necesarios para poder atender a esta población, que por lo demás, tiene baja demanda, lo cual no justifica la inversión y contratación de personal. </t>
  </si>
  <si>
    <t>Gestión de Calidad</t>
  </si>
  <si>
    <t>Calibración cámara de ionización</t>
  </si>
  <si>
    <t>El Reglamento sobre protección contra las radiaciones ionizantes N° 24037-S, establece los límites de dosis anuales permitidos para el personal que por la naturaleza de sus labores debe exponerse a radiaciones ionizantes (personal ocupacionalmente expuesto) y para el público (acompañantes de pacientes, asistentes de pacientes, entre otros).
En los equipos cuyas características físicas permiten confinarlos en una sala, se hace uso de paredes blindadas para garantizar no sobre pasar los niveles de radiación permitidos para cada colindancia. La manera de verificar la efectividad del blindaje de las paredes, se conoce como Levantamiento Radiométrico y se hace utilizando una cámara de ionización con características específicas para este procedimiento. Los resultados del Levantamiento Radiométrico deben ser presentados ante el Ministerio de Salud como requisito fundamental para obtener el permiso de operación de la Sala (Resolución y Licencia de radiaciones).
Las cámaras de ionización requieren calibraciones según periodicidad indicada por el fabricante, las calibraciones también son requisito fundamental demandado por el Ministerio de Salud para que los levantamientos radiométricos sean válidos.
Actualmente INS-RSS, cuenta con veintidós salas que requieren verificación periódica de sus blindajes mediante levantamientos radiométricos.
De no producirse esta compra, INS-RSS se expone al riesgo de no contar con los insumos básicos para verificar el cumplimiento de los límites de dosis requeridos en el Reglamento sobre protección contra las radiaciones ionizantes N° 24037-S, en los distintos espacios de trabajo y salas de espera que colindan con Salas que albergan equipos emisores de radiaciones ionizantes.</t>
  </si>
  <si>
    <t xml:space="preserve">Solicitud de  intépretes en idioma lesco según demanda </t>
  </si>
  <si>
    <t xml:space="preserve">A raíz de que La Sala Constitucional de la Corte Suprema de Justicia, brinda sentencia 2022-25179, donde ordena a la Caja Costarricense de Seguro Social (CCSS) garantizar intérpretes del Lengua de Señas Costarricense (LESCO) a finales del año anterior, se evidencia la necesidad institucional, de que todas las personas con discapacidad auditiva que acudan a recibir servicios en la Red de Servicios de Salud, cuenten con  una  atención adecuada, que permitan garantizar el acceso a la salud en igualdad de oportunidades. Por lo tanto, identificamos la obligación de preservar y fomentar la autonomía de las personas, así como a respetar su privacidad y dignidad humana, motivos por los cuales, se requiere, contar con un contrato para dotar a la Red de Servicios de Salud, de intérpretes en idioma LESCO, que colaboren con la  atención de las personas con discapacidad auditiva que acuden a recibir atención médica, para asegurar una experiencia adecuada, una correcta comprensión y comunicación médico‑paciente. </t>
  </si>
  <si>
    <t>0110 – Tecnologías de Información</t>
  </si>
  <si>
    <t>Dirección de Tecnologías de Información</t>
  </si>
  <si>
    <t xml:space="preserve">Linea de celular </t>
  </si>
  <si>
    <t>Ventajas: El contar con teléfono celular permite comunicación fluida con familiares de pacientes por vía de mensajes de texto facilitando el intercambio de información, realización de video llamadas entre el paciente y la familia en caso de pacientes con aislamientos que no puedan tener contacto directo con las visitas. Realización de encuetas de satisfacción del servicio con el fin de buscar oportunidades de mejora.  
Desventajas: El no contar con el bien conlleva a enlentecimiento de la transmisión de información desde el Servicio de Humanización hacia la familia del paciente, así como la comunicación de pacientes aislados con familiares.
Riesgos de no contar con el bien o servicio:No se brinda una atención oportuna de las necesidades de los pacientes hospitalizadosRiesgo Reputacional</t>
  </si>
  <si>
    <t xml:space="preserve">Se requiere para la comunicación entre el personal del Subproceso de Programación Quirúrgica y los cirujanos de planilla (Para los momento fuera de su jornada laboral) y contrato (No disponen de usuario para plataforma Office 365), y así dejar de utilizar los dispositivos móviles propiedad de los colaboradores; permitiendo dejar evidencia para dar trazabilidad a los casos comentados con cada especialista. Se requere para comertar casos de la programación del día hábil siguiente, así como los casos que se comentan con previo a programarlo, debido a la complejidad de los casos.
1.1.	Beneficios de la compra 
1.1.1.	Trazabilidad de las labores realizadas en el Subproceso de Programación Quirúrgica de los casos que se comentan con los cirujanos. 
1.1.2.	Monitoreo por parte de los líderes del Proceso Quirúrgico de las respuestas brindadas por parte de los cirujanos de planilla (cuando no están en jornada laboral) y de contrato (No disponen de usuario Windows para mensajería instantánea interna) respecto a los casos asignados en los programas quirúrgicos. 
1.1.3.	Comunicación con cirujanos a través de medios electrónicos institucionales y no por teléfonos personales de los colaboradores. 
1.1.4.	Acceso a WhatsApp Web en computadoras de escritorio y portátiles.
1.1.5.	Atención de recomendación de Salud Ocupacional respecto al uso de WhatsApp Web en la computadora favoreciendo la ergonomía de los colaboradores del Subproceso.
1.1.6.	Dispositivos celulares con amplia memoria para el respaldo de la información facilitada a los cirujanos.
1.1.7.	Reducción en incapacitades en personal del Subproceso de Programación Quirúrgica por el uso del WhatsApp Web, con condiciones ergonómicas adecuadas. 
1.1.8.	Información institucional disponible para la gestión de cobro de multas ante el incumplimiento de contratistas en los programas quirúrgicos previamente comentados.
1.2.	Riesgos al no adquirir el bien o servicio.
1.2.1.	Pérdida de información por el uso de teléfonos celulares personales de los colaboradores del Subproceso de Programación Quirúrgica. 
1.2.2.	Riesgo reputacional del INS y la RSS ante el uso de medios de comunicación no oficiales.
1.2.3.	Riesgo de pérdidas económicas por el no cobro de multas producto de servicios insatisfechos de los proveedores de cirugía.
1.2.4.	Riesgo de enfermedades laborales de los colaboradores del Subproceso de Programación Quirúrgica producto de la posición inadecuada por el manejo continuo del teléfono celular.
</t>
  </si>
  <si>
    <t>Contratación de Servicios para realizar e interpretar estudios de ultrasonido en la localidad de Pérez Zeledón</t>
  </si>
  <si>
    <t xml:space="preserve">El estudio de ultrasonido es un examen de imágenes médicas, utilizado por el personal de salud de la RSS para valorar lesiones en tejidos blandos, presencia de colecciones y/o de cuerpos extraños, ocasionadas por distintos tipos de accidentes amparados por los seguros del régimen de Riesgos del Trabajo y Seguro Obligatorio, entre otros. Los médicos de la RSS requieren de este estudio para definir si la lesión posee un nexo causal entre el accidente ocurrido al paciente y el hallazgo clínico y, de este modo, brindar un diagnóstico certero y tratamiento oportuno a las lesiones encontradas. Los estudios de ultrasonidos deben realizarse lo más pronto posible, para evitar reagravaciones en lesiones o generar dudas debido a diagnósticos tardíos. La RSS realiza dichos estudios en el Hospital del Trauma sin embargo posee un Horizonte de Citas promedio de 22 días en estos momentos, sumándose el pago de períodos de incapacidad, así como la lejanía entre el domicilio del paciente y el lugar de la realización del estudio. De diciembre del 2021 a noviembre del 2022 se registraron un total de 14475 pacientes en la Región Sur según indicadores de gestión (9819 para Pérez Zeledón y 4656 para Ciudad Neilly) de los cuales un 16,95% requirió de estudio de ultrasonido para brindar un diagnóstico a su lesión. En la actualidad contamos con la Contratación 2021PP-000001-0001000001 ""Servicios Profesionales De Imágenes Médicas Para Realizar Ultrasonidos En La Localidad De Pérez Zeledón", brindada por la empresa MALUAMCA SA, ubicada en el Edificio Plaza Médica, a 300 metros del Centro de Salud de Pérez Zeledón, a la cual durante el periodo del 01 de diciembre 2021 al 30 de noviembre del 2022 se le canceló un total de  ₡70.527.761,70 (que con la retención del 2% quedó en ₡69.117.206,5), por un total de 2455 ultrasonidos, obteniéndose un promedio de  ₡28.728,21 por estudio realizado. Mantener las condiciones de una contratación local resulta ser la opción más oportuna, más cercana y más económica.
</t>
  </si>
  <si>
    <t>Estudios de laboratorio clínico para personal ocupacionalmente expuesto a radiaciones ionizantes</t>
  </si>
  <si>
    <t>Dado que la exposición a radiaciones ionizantes es nociva para la salud, los trabajadores ocupacionalmente expuestos a radiaciones ionizantes deben estar sometidos a un programa de vigilancia de la Salud. La Unidad de Protección Radiológica del Ministerio de Salud, de conformidad con el Decreto N° 24037-S Reglamento Sobre Protección Contra Radiaciones Ionizantes, establece que las instalaciones donde se practica radiología para el diagnóstico humano, deben contar con un programa de vigilancia de la salud, para determinar la idoneidad de las condiciones de salud de los trabajadores, el programa debe incluir pruebas periódicas y la respectiva interpretación de los resultados. Cabe resaltar que lo establecido por la Unidad de Protección Radiológica, es de acatamiento obligatorio y requerido para obtener la Resolución y Licencia de Radiaciones, necesaria para que los Servicios de Imágenes Médicas operen.
De no concretarse esta compra de servicios, se pone en riesgo la continuidad de los Servicios de Imágenes Médicas, al no cumplir uno de los requisitos establecidos por la Unidad de Protección Radiológica del Ministerio de Salud, de conformidad con el Decreto N° 24037-S Reglamento Sobre Protección Contra Radiaciones Ionizantes.
Actualmente INS-RSS tiene cerca de 240 personas ocupacionalmente expuestas que requieren estudios de laboratorio, para el contrato solicitado se proyectaron 280 personas tomando en consideración que la demanda puede crecer. Por otro lado, se proyectó realizar estudios de tiroides al 10% de esa población.</t>
  </si>
  <si>
    <t>Servicios De Farmacia En Establecimiento Privado Para Varias Localidades (Turrialba)</t>
  </si>
  <si>
    <t xml:space="preserve">Adquisición de servicios profesionales en urología </t>
  </si>
  <si>
    <t>En la RSS se atienden gran cantidad de pacientes con lesiones medulares, neurotrauma, que requieren de valoración constante por urología al tener vejiga neurogénica y otras lesiones permanentes del aparato urinario. Por otra parte, muchos traumas provocan lesiones a nivel de dicho sistema, lo que requiere la atención por parte del especialista en urología, ya sea para tratamiento médico o quirúrgico, así como estudios. La RSS no cuenta con esta especialidad, y carece del equipamiento necesario para la realización de las urodinamias.</t>
  </si>
  <si>
    <t>Servicios De Radiología para la Localidad de Pérez Zeledón</t>
  </si>
  <si>
    <t xml:space="preserve">En el Centro de Salud Referencial de Pérez Zeledón se atienden en promedio 820 pacientes al mes, de los cuales 322 (39,2%) requieren de estudios radiológicos para un diagnóstico, definición y manejo temprano de lesiones traumáticas agudas. El promedio de proyecciones (disparos) por paciente es de 3. El costo por disparo en la RSS es de 7 mil colones y el costo por disparo en la CCSS es de 7,981 colones.  En el centro de salud contamos con servicio de Rayos X propio y lo brindamos de manera inmediata, no obstante se presentan imprevistos que nos obligan a suspenderlo, tales como: ausencias por incapacidad del técnico (puesto que en la actualidad es unipersonal) y descalibraciones del equipo. Dichas contingencias normalmente son por cortos períodos (máximo 3 días) e infrecuentes (generalmente semestrales), y son solventadas enviando a los pacientes a realizarse los estudios requeridos al Hospital Dr. Escalante Pradilla (ubicado a 850 metros de distancia del Centro de Salud de Pérez Zeledón). La problemática # 1 de esta medida es que los usuarios tardan entre 1 a 3 horas para realizarse los estudios en el hospital, ya que dependen de la operativa de dicha institución, que es ajena a la nuestra, lo que ha obligado a dejar pacientes para su revaloración hasta el día siguiente;  la problemática # 2 es el riesgo latente de complicaciones de las lesiones por el traslado ida y regreso desde nuestro centro de salud al hospital y viceversa, y la problemática #3 es la estrepitosa caída de la imagen INS por no contar con un servicio de calidad más oportuno y cercano para solventar dichas contingencias. Mientras la suspensión del servicio sea por cortos períodos e infrecuentes, podemos manejar las problemáticas sin inconvenientes, no obstante, en la actualidad existe un fallo del "colimador" del equipo y llevamos 3 semanas sin brindar el servicio; Equipo Médico del INS y el Proveedor del Equipo han determinado que tardarán 3 meses más para la reposición de la pieza. Lo anterior se sale de todo contexto y aumenta los riesgos de complicaciones por el atraso de diagnósticos y manejo de lesiones (independientemente de mantener la misma medida o adoptar otras) y la afectación de la imagen INS. Se contó con la Contratación Exceptuada N°2015PP-000036-0001000001 “Servicios de radiología Centro Médico Regional de Ciudad Neilly, San Ramón, Liberia, Jaco, San Isidro y Alajuela”, en la que en Pérez Zeledón el proveedor externo escogido fue Clínica San Lucas del Sur Sociedad Anónima con Cédula Jurídica: 3-101-297593, para este tipo de contingencias, pero para el 2021 no se autorizó más la contratación al vencerse el plazo de la misma. </t>
  </si>
  <si>
    <t>Contratación de servicios profesionales en cardiología según demanda para la RSS</t>
  </si>
  <si>
    <t xml:space="preserve">En la RSS se atienden muchas personas aseguradas que cuentan con condiciones cardiovasculares previas, que deben ser valoradas por una persona especialista en cardiología, no solo para realizar estudios de diagnóstico , sino también para poder indicar la medicación correcta y el seguimiento adecuado para evitar complicaciones durante sus atenciones en  la RSS. Es de vital importancia la valoración prequirúrgica para evitar complicaciones cardiovasculares que pueden provocar complicaciones importantes durante el acto quirúrgico incluyendo la muerte súbita cardiaca. Este servicio requiere de gran cantidad de equipo especializado e infraestructura nueva que no es posible asumir en este momento por la RSS, por lo que no contar con el servicio expone a la institución a todos tipo de riesgos relacionados con la atención médica. </t>
  </si>
  <si>
    <t>Región Metropolitana</t>
  </si>
  <si>
    <t>Servicios De Radiología para la Localidad de Guadalupe</t>
  </si>
  <si>
    <t>La contratación requerida forma parte de las metas de la Red de Salud. Por lo tanto, requiere contratar el servicio de radiología en la localidad Guadalupe, a fin de continuar dando el servicio a nuestros asegurados en zonas más cercanas a su residencia. 
Es necesario contar con la facilidad de este servicio para que los pacientes no deban trasladarse hasta La Uruca, reduciendo los costos, por este concepto y los de traslado en que pudiera incurrirse por enviar al usuario hacia otro lugar.
Este contrato interviene en caso de contingencia, por listas de espera prolongadas en HDT y por fallo de equipos.</t>
  </si>
  <si>
    <t>Centro de Servicios Administrativos</t>
  </si>
  <si>
    <t>Imágenes Médicas</t>
  </si>
  <si>
    <t>Objetivo Específico 1. Brindar servicios de apoyo al Grupo INS de forma eficiente, oportuna, sostenible e innovadora, optimizando los recursos para el cumplimiento de los objetivos estratégicos. 2024-0108-20104 Meta Específica 4. Gestionar ante la proveeduría institucional, antes del 30 de setiembre, el 90% de los prerrequisitos de compra relacionados con los procesos ordinarios de adquisición y soporte técnico de equipos médicos aprobados para la RSS en el PAC 2025.</t>
  </si>
  <si>
    <t>Sistema de Tomógrafía Axial Computarizado</t>
  </si>
  <si>
    <t>Con el fin de garantizar la continuidad del servicio ofrecido a los clientes de INS-RSS, es necesario contar con dos equipos de Tomografía.
En INS-RSS se hacen mensualmente en promedio 1500 estudios de tomografía, lo cual incluye estudios de emergencia y pacientes categorizados como aislados, lo que produce un bloqueo de la sala posterior al estudio para realizar las limpiezas requeridas.
Actualmente INS-RSS cuenta con dos Tomógrafos, sin embargo, uno saldrá de servicio en el año 2024 debido a obsolescencia (según información proporcionada por Siemens, se adjunta carta), lo que significa que Siemens no brindará mantenimiento al equipo (requerido por Ministerio de Salud), ni tampoco proveerá los repuestos necesarios. Por esta razón se requiere su reemplazo. 
Los avances tecnológicos han producido equipos más eficientes que permiten realizar estudios de mayor calidad diagnóstica, impartiendo menor dosis de radiación ionizante, utilizando tiempos de atención similares e inclusive inferiores a los que utilizan equipos antiguos. Es por eso, que además del reemplazo del equipo actual se propone realizar un recambio tecnológico que permita enfrentar la atención de pacientes en los próximos diez años. El Equipo actual tiene 10 años de antigüedad.
De no adquirirse el bien, INS-RSS enfrenta el riesgo de no contar con los recursos necesarios a disposición para la atención de urgencias que requieran una tomografía y además se produciría un aumento considerable en las listas de espera de esta modalidad.
Los Tomógrafos son equipos que por sus características constructivas tienen tubos de RX que son categorizados como consumibles, lo que significa que cada cierto tiempo (actualmente cada año aproximadamente), debe reemplazarse esa pieza, generando un período donde el equipo no puede ser utilizado en la atención de pacientes. 
De contar con un solo equipo, se tendría a toda la RSS sin la posibilidad de realizar estudios de Tomografía de manera local,  lo que significaría que no se podrían atender urgencias y los estudios programados (de consulta externa y hospitalización), tendrían que ser atendidos por proveedores externos.
En las situaciones donde se ha presentado falla temporal de alguno de los Tomógrafos, se ha notado incremento en las listas de espera. 
De atenderse los pacientes mediante contratos externos, se incurre en gastos adicionales, a la vez que no puede garantizarse la estandarización en la adquisición y reporte de imágenes lo que significa un impacto (generalmente negativo), sobre la calidad del servicio brindado.</t>
  </si>
  <si>
    <t>Obsolescencia programada</t>
  </si>
  <si>
    <t>Microscopio de microcirugia de mano, neuro y otorrino</t>
  </si>
  <si>
    <t>El microscopio es un equipo especializado indispensable para la atención de un grupo específico de pacientes que presentan lesiones muy complejas en diferentes tejidos del cuerpo. En ese sentido la RSS ha estado invirtiendo en la capacitación del personal, no obstante, además de esa capacitación se requiere de los equipos especializados para lograr aprovechar los conocimientos adquiridos por el equipo de trabajo.
Se ha visto la necesidad de contar con un microscopio que permita a los cirujanos realizar cirugías de más alta complejidad en el área de microcirugía, específicamente a los especialistas en Ortopedia de mano, Neurocirugía, Otorrinolaringología y Urología. Sin embargo, esta herramienta puede extender su uso a Ortopedistas que desarrollen técnicas de reconstrucción y Oftalmólogos. 
Entre los beneficios de contar con el microscopio están:
1- Facilitar las cirugías de Ortopedia en procedimientos como:
•	Reimplantes de dedos
•	Trasferencias de dedos de pie a mano
•	Realización de colgajos libres para coberturas de áreas con lesiones traumáticas en las cuales el paciente perdiera tejido y que no es posible un colgajo pediculado.
•	Realización de injertos de peroné vascularizado.
•	Neurorrafia en la cual se pueden observar con mejor detalle la coaptación de los fascículos. 
Aumentar la gama de procedimientos de microcirugía que se realiza por los médicos ortopedistas subespecialistas en microcirugía, disminuyendo los tiempos quirúrgicos y la precisión quirúrgica al contar con las herramientas para su desarrollo. Durante el año 2022 se realizaron un total de 67 procedimientos de este tipo. 
2- Facilitar las cirugías de Neurocirugía en procedimientos como:
•	Disección en cirugía cervical, disectomía y micro-descompresión nerviosas.
•	Reparación de lesiones en duramadre
•	Reparaciones de lesiones vasculares en trauma de cráneo
3- Facilitar las cirugías de Urología en procedimientos como: 
•	Reconstrucción de uretra en casos de amputación parcial y/o total pene.
•	Lesiones vasculares del cordón espermático.
•	Lesiones del conducto deferente.
Durante el año 2022 en utologia se realizaron 17 procedimientos urológicos donde se pudo hacer uso de esta herramienta
4- Facilitar las cirugías de Otorrinolaringología en procedimientos como:
•	Mastoidectomías.
•	Timpanoplastías.
Dicha especialidad realizó 4 cirugías de timpanoplastías en el año 2022. Sin embargo, al contar con un  microscopio puede aumentar la cantidad, siendo que no se realizan al no tener todas las herramientoas. Tal es el caso de las cirugías de mastoidectomías que no se pueden realizar en el HDT al no contar con el microscopio. Motivo por el cual es necesario gestionar la cirugía bajo el contrato del Hospital Contingente para poder dar el servicio al cliente de la Red. Siendo los gastos adminsitrativos que lleva tener que trasladar un usuario a otro centro hospitalario para su cirugía. 
5- Aumento en la precisión de los procedimientos antes mencionados, mejorando la rehabilitación y reincorporación del asegurado a su vida cotidiana.
6- Visualización de estructuras de hasta 1mm de diámetro como lo es una arteria periférica, permitiendo su reconstrucción y disminuyendo las posibilidades de fallo en la plastia de vasos.
7- Traslado de cirugías del hospital prestador de servicios quirúrgicos al HDT, propiamente en los casos de microcirugía de ORL.
8- Disminución de tiempos quirúrgicos en la resolución de lesiones al contar con los equipos requeridos.
9- Mejora la ampliación de la visualización de los campos quirúrgicos en casi 10 veces más, pasando de 3.5x (con las lupas actualmente disponibles en la RSS) hasta 30x con el microscopio solicitado.
10- Disminución de costos al realizar los procedimientos de microcirugía de ORL en el HDT, dado que se cuenta con el cirujano especialista, y se dispondría del equipo requerido.
11- Con el aumento de la oferta de servicios que se da en otras líneas de seguros, contar con este insumo permite aumentar las ofertas de procedimientos quirúrgicos complejos que se pueden ofrecer a los clientes de estos seguros comerciales. 
Entre los riesgos de no contar con el microscopio están:
1- Aumento en costos del contrato del hospital prestador de servicios quirúrgicos al tener que trasladar los procedimientos en los que es indispensable el uso del microscopio.
2- Prolongación de tiempos quirúrgicos al emplear más tiempo para la visualización de estructuras adecuadas.
3- Riesgo de aparición de lesión de estructuras durante el acto quirúrgico al disponer de equipos insuficientes para la visualización óptica del campo quirúrgico. 
4- Aumento en riesgo de infección de sitio quirúrgico por la prolongación de tiempos quirúrgicos.
5- Aumento del riesgo reputacional producto de no contar con la capacidad instala para realizar los procedimientos quirúrgicos de los asegurados de regímenes atendidos  en el HDT.
6- Falta de optimización del recurso disponible capacitado en técnicas quirúrgicas especializadas, al no contar con los equipos requeridos para al aplicación de sus conocimientos.
7- Riesgo para los asegurados durante el traslado del HDT al hospital prestador de servicios quirúrgicos, ante la ausencia de equipo especializado.</t>
  </si>
  <si>
    <t>Mesa quirúrgica multiposiciones</t>
  </si>
  <si>
    <t>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Ventajas de contar con el equipo:
•	Compra de equipos con tecnología actualizada que brinda mayor seguridad a los asegurados que requieren de servicios quirúrgicos.
•	Seguridad de disponer equipos que cuentan con respaldo a nivel nacional e internacional para la compra de repuestos en caso de que sea necesario, dado que se mantienen en la línea de producción.
•	Equipos con amplia cantidad de posiciones que se ajustan a las necesidades del usuario y cirujano, de acuerdo con el tipo de lesión por operar.
•	Disponibilidad de equipo en sala de cirugía de la Unidad de Valoración Inicial requerida para el desarrollo de procedimientos de los asegurados del Instituto.
•	Mayor oferta de servicios quirúrgicos para los asegurados del Instituto.
•	Traslado oportuno de usuarios del Instituto atendidos inicialmente en la CCSS.
•	Aumentar la producción de cirugías a los asegurados del Instituto que se operan en los quirófanos de la RSS. 
•	Disminución en costos por tiempo de espera de los asegurados del Instituto producto de días de incapacidad, hospitalizaciones e indemnizaciones.
•	Disminución en la facturación de la CCSS por traslado de asegurados del INS a la RSS en tiempo.
Riesgos de no contar con el bien
•	Riesgo reputacional del INS y la RSS ante la suspensión de cirugías por ausencia de mesa quirúrgica adecuada.
•	Aumento en lista de espera al no aumentar la oferta de servicios quirúrgicos producto de la ausencia de mesa quirúrgica. 
•	Aumento en costos por incapacidades y hospitalización producto de aumento en lista de espera.
•	Incumplimiento del acuerdo de la Junta Directiva del INS sobre la puesta en funcionamiento del quirófano para mejorar la capacidad de la RSS.</t>
  </si>
  <si>
    <t>Cama eléctrica hospitalaria</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</si>
  <si>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Garantizar la comodidad, seguridad, reducir esfuerzos en la movilidad, autonomía al usuario además disminuye el riesgo de caídas. Además se reducen los accidentes laborales por sobre esfuerzos.
Desventajas: Aumento de los reportes de accidentes ocupacionales. Se requiere más personal para el manejo de los pacientes y su posicionamiento. 
Riesgos de no contar con el bien o servicio:
-	 Riesgos operativos y reputacionales, al no contar con los insumos necesarios para la atención hospitalaria.
-	Incumplimiento de Decreto Ejecutivo N° 41182-S "Oficializa la "Norma para la habilitación de Servicios de Hospitalización
Las camas se adquirieron en el año 2013 con la apertura del hospital del trauma, su vida aproximada es de 10 años, considerando la gran cantidad de componentes electrónicos que presenta para hacer los movimientos.
El plan de recambio de estas camas marca SAVION es poder efectuarlo en un periodo de 3 años, dependiendo de la disponibilidad presupuestaria.</t>
  </si>
  <si>
    <t>CEYE</t>
  </si>
  <si>
    <t>Esterilizadora de vapor de doble puerta</t>
  </si>
  <si>
    <t>Según guía de reemplazo consecutivo ETM-01-2019  de la autoclave placa 30200269, se programó la sustitución gradual en conjunto con equipo médico de forma anual para evitar un impacto por gasto mayor en una sola compra. Y posteriormente cuando acabe la vida útil en proyección a 10 años que tampoco sean todos los equipos al mismo tiempo.
En PAC 2023 se aprobó un recambio de este equipo</t>
  </si>
  <si>
    <t>Ultrasonido Radiológico</t>
  </si>
  <si>
    <t>El Hospital del Trauma actualmente posee cuatro equipos de ultrasonido para la atención de la demanda de estudios radiológicos de diagnóstico, provenientes de Consulta Externa, Hospitalización, Unidad de Valoración Inicial, Seguros Médicos personales y otros Centros de Salud.
Durante el año 2023 uno de los equipos de ultrasonido disponibles será trasladado a otro Centro de Salud (CSR) de INS-RSS. Si bien, parte de la demanda de estudios también será trasladará a ese CSR, el Hospital del Trauma verá disminuida su capacidad de realizar ultrasonidos de manera simultánea, lo que producirá un impacto en la operativa diaria.
La disponibilidad de los ultrasonidos para ser usados en diagnóstico humano no es del 100% del tiempo, debido a que requieren mantenimientos preventivos y correctivos y además deben someterse a rutinas de limpieza después de atender pacientes aislados. 
Cabe destacar que los Médicos Radiólogos son los usuarios de los ultrasonidos. Cuando se fundó el Hospital del Trauma había una relación de un ultrasonido por cada dos Radiólogos, con la disminución de la cantidad de ultrasonidos disponibles se contaría con un ultrasonido por cada tres médicos Radiólogos. Esto genera dificultades en la operativa diaria.
Por otro lado, el Hospital del Trauma ha crecido en cuanto a la complejidad de los casos atendidos tanto por cobertura de seguros SOA y RT como de seguros médicos personales. Por eso se propone adquirir un equipo de alta gama que permita aumentar la calidad del servicio de ultrasonido.
De no adquirirse el bien, se corre el riesgo de aumento en las listas de espera de ultrasonido de INS-RSS, además el servicio de ultrasonido permanecería como uno de los factores limitantes en el crecimiento de la oferta de seguros médicos personales.
· Indicar porque el CSR no adquiere el ultrasonido en lugar de trasladarle uno del HDT
Debido a que el CSR Alajuela cuenta con sala de ultrasonido y además se determinó que existe demanda de este tipo de estudios en ese
sector, la Gerencia decidió realizar el traslado de uno de los equipos de ultrasonido ubicados en el Hospital del Trauma para ese CSR.</t>
  </si>
  <si>
    <t>Cama Cuidado Critico</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</si>
  <si>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Garantizar la comodidad, seguridad, reducir esfuerzos en la movilidad, autonomía al usuario además disminuye el riesgo de caídas. Además se reducen los accidentes laborales por sobre esfuerzos.
Desventajas: Aumento de los reportes de accidentes ocupacionales. Se requiere más personal para el manejo de los pacientes y su posicionamiento. 
Riesgos de no contar con el bien o servicio:
-	 Riesgos operativos y reputacionales, al no contar con los insumos necesarios para la atención hospitalaria.
-	Incumplimiento de Decreto Ejecutivo N° 41182-S "Oficializa la "Norma para la habilitación de Servicios de Hospitalización
Las camas se adquirieron en el año 2013 con la apertura del hospital del trauma, su vida aproximada es de 10 años, considerando la gran cantidad de componentes electrónicos que presenta para hacer los movimientos.
El plan de recambio de estas camas marca SAVION es poder efectuarlo en un periodo de 3 años (2023, 2024 y 2025), dependiendo de la disponibilidad presupuestaria.</t>
  </si>
  <si>
    <t>0125 – Centro de distribución y logística</t>
  </si>
  <si>
    <t>Instrumental Medico-Especializado</t>
  </si>
  <si>
    <t xml:space="preserve">Es indispensable para brindar atención adecuada y oportuna a los usuarios de INS-RSS. Permite tener disponibles y en buenas condiciones instrumental para diferentes procedimientos de alta complejidad.
Instrumental especializado no incluido en el contrato por demanda, dado que corresponde a compra única. Se cuenta con el recurso de cirujanos especialistas, más no se cuenta actualmente con instrumental para que resuelvan casos específicos de su especialiad. Adicional a esto la apertura 24/7 de UVI, incluye la atención de usuarios cada vez de mayor complejidad por emergencias que ameritan una intervención inmediata y mayormente especializada. Vida util 5 años
Ventajas:  
1. Reducción de tiempos quirurgicos en los procedimientos (mayor/menor) al contar con equipos disponibles y en buenas condiciones.
2. Utilización de instrumentos especializados que atienden la necesidad del usuario y el cirujano a cargo.
3. Satisfacción del usuario en relación con el procedimiento realizado.
4. Optimización de procedimientos y con instrumental especializado.
5. Preservación de la vida y funcionalidad de extremidades del usuario.
6. Mejor resolución de la recuperación del usuario, conforme avanza la tecnología, también avanzan y cambian las técnicas de cirugía, por lo que con instrumental solicitado favorece la realización de cirugías, y de las nuevas necesidades de los cirujanos, comparados con los equipos disponibles a la fecha.
7. Se garantiza la disponibilidad de instrumental especializado para cirugías de alta complejidad.
8. Disminución de incapacidades y estancias prolongadas en Hospitalización.
9. Optimización del recurso humano especializado (cirujanos especialistas en vascular, otorrino, cirugía general), en procedimiento específicos que podrían llevarse a cabo en el Hospital y no trasladarse a otro centro, al contar con el instrumental idóneo.
Riesgos de no contar con el bien:
1. Riesgo a la vida de los usuarios,  debido a falta o inexistencia de instrumental especializado.
2.Retrazos o suspension de procedimientos medico-quirúrgicos ante la falta de instrumental.
3. Riesgo reputacional por falta de resolución o no atención de un usuario y referencia de este a otro centro de Saldud, por falta de instrumental especilizado.
3. Insatisfacción de los profesionales en salud al ante la ausencia de instrumentos o de instrumentos en mal estado y consecuentes riesgos secundarios a la insatisfacción del cirujano, que afecta directamente a la persona cliente.
4. Aumento en el costo económico por prolongación de tiempo de estancia en Hospitalización, aumento de incapacidades de los clientes de INS-RSS.
5. Aumento de costo económico por traslado de procedimientos a Hospital prestador de servicios quirurgicos.
6. Detrimento en la calidad de atención ofrecida a nuestros usuarios ante la disponibilidad de equipos o instrumentos obsoletos.
7. Aumento en la duración de los procedimientos al deber realizarse con instrumentos no aptos para la técnica quirúrgica, con los consecuentes riesgos de infección y de complicaciones por mayor exposición a agentes anestésicos.
8. Surgimiento de secuelas en usuarios debido a falta de abordaje oportuno, por falta de instrumental especializado.
</t>
  </si>
  <si>
    <t>Ventiladores Pulmonares</t>
  </si>
  <si>
    <t>Se solicita el cambio del equipo por cumplimiento de su vida útil, para con esto dar continuidad en la prestación de los servicios sanitarios, tomando en consideración el PEI 2021-2024 que en sus objetivos establece el recambio tecnológico de la base instalada de equipo médico con obsolescencia.
Ventajas: Optimizar la ventilación mecánica con monitoreo y ajuste automático de parámetros ventilatorios dentro de un mismo ciclo, de acuerdo a las necesidades del paciente. Que se adapte a la mayor cantidad de variables clínicas de la ventilación mecánico.  
Desventajas: Incumplimiento PEI 2021-2024 que en sus objetivos establece el recambio tecnológico de la base instalada de equipo médico con obsolescencia.
Riesgos de no contar con el bien o servicio:Incumplimiento de Decreto Ejecutivo N° 41182-S "Oficializa la "Norma para la habilitación de Servicios de Hospitalización de UCIPone en riesgo la vida del paciente que por su condición clínica requiere de ventilación mecanico.
Se aporta guía de reemplazo de los activos anteriores, al ser equipos de una misma marca, modelo y año de adquisición se evalúan en un mismo documento.
Los ventiladores pulmonares se adquirieron en el año 2013 con la apertura del hospital del trauma, su vida aproximada es de 10 años, considerando la gran cantidad de componentes electrónicos y electromecánicos que presenta.
Se adjunta matriz de estudio de mercado.</t>
  </si>
  <si>
    <t xml:space="preserve">Ecocardiograma </t>
  </si>
  <si>
    <t>Los principales beneficios: Ofrecer el abordaje prequirúrgico en sitio y de forma expedita en pacientes con comorbilidades que requieren ecocardiograma prequirúrgico .Disminuir la movilización de los pacientes fuera del complejo la Uruca y con ello el riesgo en trayecto de descompensación, accidentes y demás .Permitirá realizar Eco transesofágico en nuestro Hospital, actualmente se realiza en hospital contingente. Dejaríamos de depender de un tercero para la realización de los estudios. 
El equipo solicitado abarca ultrasonido tipo ecocardiograma transtorácico y transesofágico, los cuales actualmente se realizan por proveedores distintos, el transtorácico por el proveedor cardiocare y el transesofágico por el hospital contingente.
Solo en el año 2022 se realizaron 384 ecocardiogramas transtorácicos con un valor individual de: ₡72800 Y 6 ecocardiogramas transesofágicos con un valorar de: ₡456800,00
Riesgos de no contar con el bien o servicio:
* Depender de un tercero (contrato externo) y en caso de que el contratista no quiera renovar nos quedaríamos sin el servicio de Ecocardiograma lo cual llevaría a alto riesgo de no completar estudios prequirúrgicos, así como riesgo en el manejo de pacientes con comorbilidades por el no diagnóstico adecuado.  
* Se corre riesgo en el traslado de los pacientes hospitalizados al ser trasladados fuera del hospital para la realización de ecocardiogramas, esto puede llevar a complicaciones de las lesiones de los picantes por movilización, así como riesgo en carretera durante el transporte</t>
  </si>
  <si>
    <t>Lavadora de Instrumentos</t>
  </si>
  <si>
    <t>Según guía de reemplazo consecutivo ETM-01-2019  de la autoclave placa 30201434, se programó la sustitución gradual en conjunto con equipo médico de forma anual para evitar un impacto por gasto mayor en una sola compra. Y posteriormente cuando acabe la vida útil en proyección a 10 años que tampoco sean todos los equipos al mismo tiempo.
En PAC 2023 se aprobó un recambio de este equipo
Actualmente se cuenta con 3 lavadoras, 2 en uso 1 con daños avanzados lo que hace que permanezca mucho tiempo fuera de uso, misma que se solicita por recambio.</t>
  </si>
  <si>
    <t>Máquina de anestesia</t>
  </si>
  <si>
    <t>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Ventajas de contar con el bien
•	Compra de equipos con tecnología actualizada que brinda mayor seguridad a los asegurados que hacen uso del Servicio Quirúrgico.
•	Seguridad de disponer equipos que cuentan con respaldo a nivel nacional e internacional para la compra de repuestos en caso de que sea necesario, dado que se mantienen en la línea de producción.
•	Disponibilidad de equipo en sala de cirugía de la Unidad de Valoración Inicial requerida para el desarrollo de procedimientos de los asegurados del Instituto.
•	Mayor oferta de servicios quirúrgicos para los asegurados del Instituto.
•	Traslado oportuno de usuarios del Instituto atendidos inicialmente en la CCSS.
•	Aumentar la producción de cirugías a los asegurados del Instituto que se operan en los quirófanos de la RSS. 
•	Disminución en costos por tiempo de espera de los asegurados del Instituto producto de días de incapacidad, hospitalizaciones e indemnizaciones.
•	Disminución en la facturación de la CCSS por traslado de asegurados del INS a la RSS en tiempo.
Riesgos de no contar con el bien
•	Riesgo reputacional del INS y la RSS ante la suspensión de cirugías por ausencia de máquinas de anestesia.
•	Aumento en lista de espera al no aumentar la oferta de servicios quirúrgicos producto de la ausencia de máquina de anestesia. 
•	Aumento en costos por incapacidades y hospitalización producto de aumento en lista de espera.
•	Incumplimiento del acuerdo de la Junta Directiva del INS sobre la puesta en funcionamiento del quirófano para mejorar la capacidad de la RSS.</t>
  </si>
  <si>
    <t xml:space="preserve">Ultrasonidos de bloqueo </t>
  </si>
  <si>
    <t xml:space="preserve">Atención de guía de reemplazo enviada por la Unidad de Compras de Equipo Médico, relacionada con los Ultrasonidos de bloqueo placa SIFA 30201424 y 30201425, para la cual se define una nota de 16 puntos, requiriendo el inicio de la planificación para el reemplazo  del equipo de forma inmediata.
Entre las ventajas de contar con el equipo están:
1- La ecografía permite colocar los anestésicos en el plano anatómico correcto, controlar la dispersión de las drogas y mejorar el resultado de la anestesia.
2- En toda cirugía el control del dolor postquirúrgico es un objetivo fundamental, inmediato y obligatorio. El plan analgésico debe ser efectivo y confortable, para permitir también el buen descanso del paciente y la fisioterapia precoz sin dolor, por lo que la adquisición de estos ultrasonidos favorece la aplicación de anestesia regional con los consecuentes beneficio del control postquirúrgico.
3- Los ultrasonidos solicitados permiten la visión ecográfica en tiempo real, favoreciendo visualizar y colocar los anestésicos locales en el plano anatómico correcto, después de reconocer las estructuras y sus variantes anatómicas, a su vez permiten controlar la dispersión de las drogas administradas, y mejorar la efectividad del resultado de la técnica anestésica.
4- El aumento de nuevas técnicas anestésicas guiados por ultrasonidos ha creado un aumento en la necesidad en el servicio de este dispositivo.
5- Se brindan servicio de bloqueos anestésicos y analgésicos a diferentes áreas, servicios y departamentos adicionales al Servicio Quirúrgico. Entre los servicios asistidos están la Unidad de Valoración Inicial, así como Hospitalización (quemados y camas generales).
6- Los ultrasonidos utilizados para bloqueo regional La anestesia por bloqueo, en la cual técnicamente es necesario administrar los anestésicos locales en íntimo contacto con los nervios que se van a bloquear, la utilizamos para toda cirugía de miembro superior e inferior. 
7- En el último año (2022) se realizaron 17794 cirugías en las cuales se realizaron bloqueos tanto anestésicos como analgésicos. De igual forma los ultrasonidos son requeridos para los procedimientos realizados en diferentes áreas, como lo son el área de quemados para la realización de curaciones profundas, así como en hospitalización para las sesiones de terapia física.
Entre los riesgos de no contar con el equipo están:
1. Mayor uso de anestesia general con las complicaciones asociadas a la misma.
2- Mal manejo del dolor por parte de los clientes producto de la no realización de bloqueos regionales.
3- Bloqueos regionales ineficientes al colocarse en lugares incorrectos ante la ausencia de la guía del ultrasonido.
4- Costos asociados al tratamiento por bloqueos regionales ineficientes o que generen alguna complicación al asegurado.
5- Mayores costos económicos al gastar insumos en bloqueos regionales que se convierten en anestesia general.
</t>
  </si>
  <si>
    <t>Torre de cistoscopia</t>
  </si>
  <si>
    <t xml:space="preserve">Cambio por obscolencia Oficio No. RSS-LO-00135-2022. Se adjunta guía de reemplazo y oficio de equipo médico. Acitvo adquirido en 2009. Este equipo debió recambirase en el 2023 y fue incluído en el PAC 2023 con un presupuesto de ¢ 18 023 000,00 . Se tomó como cotización y se aprueba un presupuesto de , que se utilizó en el 2022 como estudio de mercado de la empresa BENNU, la cual al momento de realizar la oferta para la licitación 2022PP-000061-0001000001 indicó que el equipo que había ofrecido en su momento no contaba con los registros correspondientes del Ministerio de Salud, por ende, ni siquiera presentaron una oferta en el proceso 2022PP-000061-0001000001. Por lo anterior, se decidió generar un estudio mercado, con el requisito que los equipos cuenten con todos los registros vigentes para no tener ningún inconveniente. Luego de ese estudio de mercado, se constata que el precio cotizado por Bennu no se apega a la realidad del mercado, estando estos en rango mucho mayores, por lo que se requería realizar un refuerzo presupuestario importante para el presente año, de acuerdo a estos resultados:
1.	Torre de Cistoscopia
Gerar o Elsner
Karl Storz
Telepack
 ¢    37 279 868,65
2.	Torre de Cistoscopia
Gerar o Elsner
Karl Storz
Telepack
 ¢    38 861 857,40
3.	Torre de Cistoscopia
Eurociencia
Olympus
 ¢    48 332 364,85
En base a recomendación de Equipo Médico, se solicita la compra del equipo acá mencionado, ya que a pesar de que el equipo actual debe recambiarse para este año, este aun puede funcionar durante los meses que restan para la compra que podría planificarse para inicios del año 2024. Se adjunta correo de respaldo.
Histórico de atenciones en sevicio de Urología 2020-2022: 5 210 pacientes atendidos. </t>
  </si>
  <si>
    <t>Ventiladores Pulmonares de Transporte</t>
  </si>
  <si>
    <t>Se solicita el cambio del equipo por cumplimiento de su vida útil, para con esto dar continuidad en la prestación de los servicios sanitarios, tomando en consideración el PEI 2021-2024 que en sus objetivos establece el recambio tecnológico de la base instalada de equipo médico con obsolescencia.
Ventajas: Optimizar la ventilación mecánica con monitoreo y ajuste automático de parámetros ventilatorios dentro de un mismo ciclo, de acuerdo a las necesidades del paciente. Que se adapte a la mayor cantidad de variables clínicas de la ventilación mecánico. Brindar soporte ventilatorio en los traslados que requiera el paciente, manteniendo los parámetros óptimos sin interrupción.  Permite poder realizar los exámenes diagnósticos de forma expedita sin comprometer la ventilación del paciente y con ello dar un mejor servicio. 
Desventajas: Incumplimiento PEI 2021-2024 que en sus objetivos establece el recambio tecnológico de la base instalada de equipo médico con obsolescencia.
Riesgos de no contar con el bien o servicio:Riesgo aumento el tiempo de espera para traslado a la RSS por la no capacidad de realización de traslado. Aumento de los costos en pólizas de pacientes por aumento en días de internamiento a la espera de realización de estudios o exámenes diagnósticos.Riesgo de complicaciones en el paciente al interrumpir la ventilación mecánica de los pacientes y pasarlo a soporte manual con Ambú, provocando un retroceso en su evolución. 
Los ventiladores pulmonares de transporte se adquirieron en el año 2013 con la apertura del hospital del trauma, su vida aproximada es de 10 años, considerando la gran cantidad de componentes electrónicos y electromecánicos que presenta.
Se adjunta matriz de estudio de mercado.</t>
  </si>
  <si>
    <t>Central de monitoreo de 24 pacientes</t>
  </si>
  <si>
    <t xml:space="preserve">"Se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Ventajas: Mantener un monitoreo constante de varios usuarios en una misma pantalla, sin interrupción, permite tomar mediciones de forma remota lo que facilita la intervención de los especialistas dando como resultado un  mejoramiento continuo de la calidad en la ejecución de las tareas diarias para los usuarios de los servicios de salud, así como en la atención y aplicación de procesos que brinda la RSS y se mitigan riesgos operativos. 
Desventaja: Incumplimiento PEI 2021-2024 que en sus objetivos establece el recambio tecnológico de la base instalada de equipo médico con obsolescencia.
Riesgos de no contar con el bien o servicio:
-	Incumplimiento PEI 2021-2024
-	Riesgo operativo al no contar con monitoreo para los pacientes agudos clínicamente. "
Se aporta guía de reemplazo de los activos anteriores, al ser equipos de una misma marca, modelo y año de adquisición se evalúan en un mismo documento.
Las Centrales de monitoreo se adquirieron en el año 2013 con la apertura del hospital del trauma, su vida aproximada es de 7 años, considerando la gran cantidad de componentes electrónicos que presenta.
</t>
  </si>
  <si>
    <t>Posicionadores de gel para pacientes</t>
  </si>
  <si>
    <t xml:space="preserve">La compra solicitada obedece al recambio de un grupo importante de posicionadores de gel adquiridos por el HDT con la contrucción y equipamiento del mismo, los cuales se encuentran en mal estado a la fecha y deben ser sustituidos cuanto antes. Estos son utilizados tanto en el Serivicio Quirúrgico como en Hospitalización. Se requere que el contrato sea por demanda, debido a que los mismos van sufriendo daño con el paso del tiempo, y se debe de sustituir la totalidad de los posicionadore, además de ir atendiendo las nuevas necesidades que se van presentando en el servicio.
1.1.	Beneficios de la compra 
1.1.1.	Compra de insumos que van de la mano de equipos con tecnología actualizada que brinda mayor seguridad y confort a los asegurados que hacen uso del Servicio Quirúrgico.
1.1.2.	Seguridad de disponer de insumos que cuentan con respaldo a nivel nacional e internacional para la dotación de más posicionadores en caso de ser necesario. 
1.1.3.	Disponibilidad de los posicionadores en sala de cirugía de la Unidad de Valoración Inicial y del segundo piso del HDT requerida para el desarrollo de procedimientos de los asegurados del Instituto.
1.1.4.	Mayor calidad y seguridad del servicio prestado con posicionadores que se ajusten a la necesidad del paciente y que facilite la labor del equipo quirúrgico. 
1.1.5.	Disminución de lesiones por presión por el uso de los posicionadores.
1.1.6.	Mejora en la imagen institucional ante la presencia de los posicionadores en buen estado.
1.1.7.	Aumentar la producción de cirugías a los asegurados del Instituto que se operan en los quirófanos de la RSS, a través de posicionamiento de pacientes correctamente que facilita la visualización del campo operatorio.
1.1.8.	Disminución en costos por tratamiento de úlceras por presión ocasionadas por el mal posicionamiento de los asegurados.
1.1.9.	Aumento en gastos económicos por tratamientos analgésicos por dolores y molestias asociadas al posicionamiento.
1.1.10.	Aumento en gastos económicos por aparición de infecciones de sitios operatorios asociados a los microorganismos que están en los posicionadores deteriorados.
1.2.	Riesgos al no adquirir el bien o servicio.
1.2.1.	Riesgo reputacional del INS y la RSS ante la aparición de úlceras por presión ante la falta de posicionadores que garanticen la integridad de la piel de los asegurados. 
1.2.2.	Aumento en costos por incapacidades y hospitalización producto infecciones, úlceras por presión, dolores o molestias asociadas al uso o no de posicionadores.
1.2.3.	Riesgo reputacional del INS y la RSS al mantener en uso posicionadores en mal estado.
</t>
  </si>
  <si>
    <t>Esterilizador a vapor de mesa</t>
  </si>
  <si>
    <t xml:space="preserve">Equipo con cambio recomendado desde el 2022 para el 2023. Se utiliza para la esterilización de instrumentos quirúrgicos y piezas de mano, indispensables en un servicio de salud que lleva a cabo procedimientos de Cirugía y Enfermería bajo principios de asepsia y antisepsia. Se requieren para recambio de las unidades actuales, las cuales desde el 23 de julio del 2021 vienen presentando fallos, y han requerido de numerosas revisiones y reparaciones.  Mensualmente, en Ciudad Neilly se realiza un promedio de 521 procedimientos y en Pérez Zeledón  487, que requieren el uso del equipo. El Centro de Salud de Ciudad Neilly se ubica a 340 kilómetros de la ciudad de San José, por lo que  los tiempos de respuesta en caso de inconvenientes con las autoclaves actuales, es mayor a lo deseable (sobrepasa las 24 horas).  Por otro lado, la Región Sur es propensa a derrumbes en la carretera a nivel de la Ruta Nacional 2, así como en Corredores, atrasando más los tiempos de respuesta para Pérez Zeledón y en especial Ciudad Neilly. Se contaban con autoclaves pequeñas que servían de contingencia pero fueron retiradas el 13 de Agosto 2021 sin reponerse.  Ingeniería de Equipos Electromédicos de la RSS, el 27 de enero del 2022, recomendó el recambio de dichos activos para el 2023 (se adjunta archivo como prueba). De no contar con el bien, y, ante ausencia de equipo de backup y de proveedores externos que ofrezcan el servicio, si no se consigue uno a manera de préstamo en caso de fallo del que está en funcionamiento en cada centro, implica que los usuarios a los que se les realizan esos procedimientos (repetimos: 521 en Ciudad Neilly y 487 en Pérez Zeledón, al mes) deberán ser remitidos a otro centro de salud, incluyendo, y muy posiblemente, a la CCSS, por razones de tiempo y distancias, para su realización; lo cual implica retrocesos en la atención oportuna y de calidad de nuestros usuarios, un incremento en costos derivado del traslado de los pacientes a otros centros y al pago de dichos procedimientos al centro de salud al que se refieren (que como se indió, sería a la CCSS). Para dar una idea de los costos a incurrir en caso de esta eventualidad, una curación simple a nivel de la RSS tiene un costo de 41771 colones, un retiro de hilos de 16710 colones, una curación compleja tiene un costo de 83552 colones y una asistencia a cirugía menor de 55701 colones; dichos costos son mucho mayores a nivel de la CCSS. Tuvimos la experiencia en Ciudad Neilly que se tardó 6 meses en reparar el fallo de una puerta de una autoclave, situación que se solucionó temporalmente por el préstamo de una autoclave de otro centro de salud de la RSS. Según el porcentaje de procedimientos, entonces diariamente el costo es de alrededor de 1 millón de colones para la RSS. Si consideramos que el promedio en Ciudad Neilly para solucionar un inconveniente en el uso del equipo es de 5 días, a la CCSS se le deberá pagar al menos 5 millones de colones por ese concepto, y en Pérez Zeledón, pensando un una solución a los 3 días, un pago de al menos 3 millones de colones. Lo anterior sin tomar en cuenta el deterioro de nuestra imagen institucional. Los equipos a remplazar estan registrados con la placa sifa #30319574 en Pérez Zeledón y la #30285801 en Ciudad Neilly. </t>
  </si>
  <si>
    <t xml:space="preserve">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Beneficios de la compra en términos cualitativos
•	La ecografía permite colocar los anestésicos en el plano anatómico correcto, controlar la dispersión de las drogas y mejorar el resultado de la anestesia.
•	En toda cirugía el control del dolor postquirúrgico es un objetivo fundamental, inmediato y obligatorio. El plan analgésico debe ser efectivo y confortable, para permitir también el buen descanso del paciente y la fisioterapia precoz sin dolor, por lo que la adquisición de estos ultrasonidos favorece la aplicación de anestesia regional con los consecuentes beneficio del control postquirúrgico.
•	Los ultrasonidos solicitados permiten la visión ecográfica en tiempo real, favoreciendo visualizar y colocar los anestésicos locales en el plano anatómico correcto, después de reconocer las estructuras y sus variantes anatómicas, a su vez permiten controlar la dispersión de las drogas administradas, y mejorar la efectividad del resultado de la técnica anestésica.
•	El aumento de nuevas técnicas anestésicas guiados por ultrasonidos ha creado un aumento en la necesidad en el servicio de este dispositivo.
•	Se brindan servicio de bloqueos anestésicos y analgésicos a diferentes áreas, servicios y departamentos adicionales al Servicio Quirúrgico. Entre los servicios asistidos están la Unidad de Valoración Inicial, así como Hospitalización (quemados y camas generales).
•	En el caso del requerimiento para cirugía UVI es esencial para el desarrollo de procedimientos de los asegurados del Instituto. 
•	En el caso del requerimiento para cirugía UVI va a representar mayor oferta de servicios quirúrgicos para los asegurados del Instituto. 
•	En el caso del requerimiento para cirugía UVI va a representar un traslado oportuno de usuarios del Instituto atendidos inicialmente en la CCSS.
•	Aumentar la producción de cirugías a los asegurados del Instituto que se operan en los quirófanos de la RSS.  
•	Disminución en costos por tiempo de espera de los asegurados del Instituto producto de días de incapacidad, hospitalizaciones e indemnizaciones. 
•	Disminución en la facturación de la CCSS por traslado de asegurados del INS a la RSS en tiempo.
Riesgos al no adquirir el bien o servicio.
•	Mayor uso de anestesia general con las complicaciones asociadas a la misma.
•	Mal manejo del dolor por parte de los clientes producto de la no realización de bloqueos regionales.
•	Bloqueos regionales ineficientes al colocarse en lugares incorrectos ante la ausencia de la guía del ultrasonido.
•	Costos asociados al tratamiento por bloqueos regionales ineficientes o que generen alguna complicación al asegurado.
•	Mayores costos económicos al gastar insumos en bloqueos regionales que se convierten en anestesia general.
•	Riesgo reputacional del INS y la RSS ante la suspensión de cirugías por ausencia de equipos que satisfagan la necesidad del servicio. 
•	Aumento en lista de espera al no aumentar la oferta de servicios quirúrgicos producto de la ausencia de Ultrasonido para bloqueos.  
•	Aumento en costos por incapacidades y hospitalización producto de aumento en lista de espera. 
•	Incumplimiento del acuerdo de la Junta Directiva del INS sobre la puesta en funcionamiento del quirófano para mejorar la capacidad de la RSS.
</t>
  </si>
  <si>
    <t>Banco Tejidos</t>
  </si>
  <si>
    <t xml:space="preserve">Sistema de monitoreo de temperatura </t>
  </si>
  <si>
    <t>Justificación de la necesidad:  ( aprobada en PAC 2022 y no adquirida por falta de presupuesto) 
Con este sistema de monitoreo de temperatura se permitirá adquirir sensores de control de temperatura en los equipos de almacenamiento de tejidos y de áreas de procesamiento de tejidos y que estos datos de temperatura se emitan a un software que almacenará estos datos 24/7 y emitirá alarmas en caso de que se registren temperaturas fuera de especificación, lo cual nos dará un tiempo prudencial para tomar acciones que garanticen la seguridad de los tejidos y del proceso.
Ventajas de contar con este bien: 
Almacenamiento de los tejidos se debe dar en condiciones técnicas apropiadas y seguras y es la responsabilidad del Banco de Tejidos custodiar y garantizar las condiciones óptimas para los tejidos durante todas las etapas del proceso.
El proceso de almacenamiento óptimo preserva la viabilidad funcional de los tejidos  y garantiza que en la etapa posterior al descongelado cumplan con requerimientos bío mecánicos requeridos..
Siendo el proceso de descongelamiento de los tejidos un aspecto crítico , se recomienda que este se dé una única vez, ya que se forman cristales de hielo que podrían alterar las características de calidad físicas y microbiológicas de los tejidos; por tal razón un tejido descongelado de manera fortuita no puede volverse a congelar, de esta forma un tejido descongelado y sin trasplantar es un tejido que no vuelve a ingresar  como disponible para el trasplante al Banco y un tejido que debe ser descartado según los procedimientos oficiales del Banco de Tejidos.
Actualmente se monitorea la temperatura de los equipos de almacenamiento de tejidos y temperaturas ambientales del Banco de Tejidos mediante la lectura directa en el equipo una vez al día y en horario de lunes a viernes, se cuenta con registros documentales al respecto. 
Riesgos de no contar con el bien: 
En caso de que se presente un fallo de algunos de los equipos de almacenamiento de tejidos que conlleve al descongelamiento de los tejidos, los tejidos deberán ser descartados, en términos económicos se podrían estar perdiendo tejidos con un costo mínimo aproximado de ₡ 100 000 000 que corresponde a los tejidos que en promedio se almacenan mensualmente, considerando los tejidos producidos por el Banco y los tejidos de compra. 
En caso de que los tejidos se pierdan y descarten por descongelamiento , este evento debe ser reportado al Ministerio de Salud , específicamente a la Secretaría Ejecutiva Técnica de Donación y Trasplante de Órganos y Tejidos SETDT , lo cual podría generar una investigación e intervención por parte del ente rector al respecto, podría generar sanciones al respecto, ya que como mencioné anteriormente el Banco de Tejidos es el responsable de custodiar y garantizar la adecuada trazabilidad de los tejidos.
El sistema de monitoreo de temperatura que se pretende adquirir representa una medida de mitigación al riesgo de perder los tejidos debido a un fallo de alguno de los equipos de almacenamiento y que el personal del Banco de Tejidos no se pueda enterar en un tiempo prudencial en el que se pueda dar una respuesta preventiva  a que se descongele la totalidad de tejidos ahí almacenados.
Con este sistema de monitoreo de temperatura se permitirá adquirir sensores de control de temperatura en los equipos de almacenamiento y que estos datos de temperatura se emitan a un software que almacenará estos datos 24/7 y emitirá alarmas en caso de que se registren temperaturas fuera de especificación, lo cual nos dará un tiempo prudencial para tomar acciones que garanticen la seguridad de los tejidos.
En el pasado mes de mayo 2022 tuvimos un reporte en un día domingo de una persona en Sala de Operaciones que por casualidad escuchó la alarma del ultracongelador porque  el equipo había presentado un fallo y la temperatura había subido significativamente, lo cual fue reportado a la coordinadora del Banco de Tejidos; por lo cual se trasladó personal del Banco al sitio y se logró en conjunto con personal de mantenimiento de equipo médico recuperar la temperatura optima del equipo. Un evento de esta índole se puede presentar en cualquier momento. 
Si bien previo a este evento, se había detectado el riesgo y por ende se solicitó los recursos para su mitigación, en el momento que se realizaron las evaluaciones en conjunto con personal de TI para establecer los costos  de esta solución para el PAC 2022 , me encontraba en licencia por maternidad y se contó únicamente con aproximadamente una semana para  capacitar a mi sustituto, en este momento únicamente una persona laboraba en esta unidad; por tal razón no se cotizaron todos los ítems requeridos para la puesta en marcha de esta solución tecnológica vital para almacenar los tejidos de una manera segura</t>
  </si>
  <si>
    <t>Monitor de signos vitales intermedio</t>
  </si>
  <si>
    <t>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1.1.	Beneficios de la compra 
1.1.1.	Compra de equipo con tecnología actualizada que permite la realización de procedimientos en la sala de cirugía de UVI. 
1.1.2.	Disponibilidad del equipo en sala de cirugía de UVI requerida para el desarrollo de procedimientos de los asegurados del Instituto.
1.1.3.	Mejora en la imagen institucional ante la presencia de equipos indispensables para el funcionamiento de la sala de cirugía UVI. 
1.1.4.	Aumentar la producción de cirugías a los asegurados del Instituto que se operan en los quirófanos de la RSS, a través de la habilitación del quirófano de UVI. 
1.1.5.	Aumenta la producción de cirugías en la RSS, disminuyendo los tiempos de traslado de asegurados INS de la CCSS a la RSS.
1.1.6.	Disminución en costos por tratamientos quirúrgicos más ágiles en los asegurados.
1.2.	Riesgos al no adquirir el bien o servicio.
1.2.1.	Riesgo reputacional del INS y la RSS ante el aumento en la lista de espera de asegurados que requieren de cirugía mayor. 
1.2.2.	Aumento en costos por incapacidades y hospitalización producto de mayores de espera de cirugía ante el no aumento de la oferta de servicios.</t>
  </si>
  <si>
    <t xml:space="preserve">Carro de curaciones </t>
  </si>
  <si>
    <t xml:space="preserve">Se necesita la adquisicion de nuevos carros de curaciones para suplir las necesidades debido al aumento en la cantidad de camas disponibles, de 233 a 261 camas, generando la necesidad de estos. Actualmente se comparten carros para realizar los diferentes procedimientos generando aumento en los tiempos de espera de los procedmientos. 
Adicionalmente se utilizaron como carros para circular medicamentos, ya que el costo de un carro de medicamentos ronda los 7 millones de colones, por lo tanto, y siendo que estos son funcionales para tal fin, se opta por solicitar carros de curación, en este entendido se requieren 5 carros para curaciones y 5 carros para circular medicamentos a las 28 camas 
Ventajas: Disminuir tiempo de espera de los procedimientos , brindar una atencion oportuna. 
Desventajas: desmejora en la atencion, disconformidades de los pacientes por los tiempos de espera, afectacion de la imagen institucional y un aumento en los riesgos de infecciones. 
Riesgos de no contar con el bien o servicio:
•	Incumplimiento de la norma de habilitación Decreto Ejecutivo N° 41182-S "Oficializa la "Norma para la habilitación de Servicios de Hospitalización. 
•	Riesgos operativos al no contar con equipo para realizar las curaciones y circulaciones necesarias para brindar una atención integral de las necesidades.  </t>
  </si>
  <si>
    <t>UVI</t>
  </si>
  <si>
    <t>Se requiere cama hospitalaria ya que es indispensable contar con el espacio en el cual ubicar a aquellos lesionados que se presentan en el servicio y que por sus lesiones es indispensable que se encuentren acostados.  Estas camas permiten el descanso, el posicionamiento y movimiento de los usuarios de una forma segura evitando lesiones adicionales a las que presentan y cuidando la salud de nuestros conlaboradores ya que evita lesiones secundarias a posturas inadecuadas o esfuerzos adicionales. El no contar con las camillas impide que se realice la exploración  de los usuarios y se brinden cuidados requerido pudiendo llegar a causar lesiones irreversibles.   ACTUALMENTE EN CONTRATO 2021LA-000013-0001000001</t>
  </si>
  <si>
    <t>Camilla de transporte para pacientes</t>
  </si>
  <si>
    <t>Atención de guía de reemplazo enviada por la Unidad de Compras de Equipo Médico, relacionada con la Central de Monitoreo placa SIFA 50069145, para la cual se define una nota de 17 puntos, requiriendo el inicio de la planificación para el reemplazo del equipo de forma inmediata.
Beneficio de la compra
Monitoreo constante del pacientes en Recuperación.
Proceso objetivo de toma de signos que garantizan la seguridad del paciente.
Respaldo de la institución ante potenciales demandas.
Toma de signos vitales de forma ciclica.
Riesgos de no contar con el bien
Riesgo de desconpensación de pacientes por atención a procesos menos urgentes. 
Riesgo reputacional por descompensación de pacientes.</t>
  </si>
  <si>
    <t>Detector de radiación para Rayos X Peripical</t>
  </si>
  <si>
    <t xml:space="preserve">Actualmente se cuenta con dos equipos de RX periapical para el uso en los consultorios odontológicos del Hospital del Trauma, sin embargo, los equipos no cuentan con la licencia requerida para enviar imágenes al Sistema de Comunicación y archivado de imágenes (Picture Archiving and Communication System, PACS por sus siglas en inglés).
Los equipos de RX periapicales se componen de dos partes, un brazo de pared en el cual está integrado el tubo de RX y un detector de radiación ligado a las licencias de adquisición, reconstrucción y envío de imagen. El almacenamiento de las imágenes en el sistema PACS permite la consulta posterior de estas, contribuyendo a la calidad en la atención del paciente y a evitar reprocesos (volver a tomar la imagen), que producen gastos y dosis de radiación ionizante no justificada.
La ausencia de la licencia mencionada ocasiona que los equipos de RX periapicales no se estén usando de manera óptima, privando a los odontólogos de la posibilidad de brindar una atención más ágil y en algunos casos más económica al paciente. 
Algunas veces se opta por utilizar el Ortopantomógrafo como solución alternativa, sin embargo, este estudio suele ser más costoso en términos económicos y de dosis, además extiende el tiempo de atención del paciente, debido a que debe trasladarse al Departamento de Imágenes para realizarse el estudio.
Brindar la posibilidad de que los equipos de RX periapicales sean conectados al sistema PACS, generará, atención de mayor calidad a los pacientes usuarios de los servicios de odontología del Hospital del Trauma.
</t>
  </si>
  <si>
    <t xml:space="preserve">Suministro e instalación de cortinas Antibacterianas para cubiculo de paciente (incluye sistema de anclaje y rieles) </t>
  </si>
  <si>
    <t xml:space="preserve">El insumo con el que se cuenta actualmente se encuentra en mal estado. Tanto las cortinas como el sistema de anclaje. Presentan orificios y los rieles se encuentran deteriorados y no funcionan adecuadamente poniendo en riesgo la integridad del paciente.  </t>
  </si>
  <si>
    <t>Daño del Equipo</t>
  </si>
  <si>
    <t>Mantenedor para alimentos calientes</t>
  </si>
  <si>
    <t>Se requiere paso caliente para cocina central, para poder almacenar las bandejas de comida una vez preparadas, con el fin de poder mantener la temperatura adecuada y evitar que se tenga problemas en el control de temperaturas de los alimentos que van a pacientes antes de su distribución. Este requerimiento nace porque se dan de baja los siguientes equipos placa sifa 30199959 y 30199956</t>
  </si>
  <si>
    <t>Monitor de signos vitales básico</t>
  </si>
  <si>
    <t>Se requiere la compra del equipo ya que con el que se cuenta esta obsoleto, esto dificulta la adquisición de repuestos y accesorios en caso de daños, este equipo carece e garantía , lo cual ante un eventual fallo el servicios de quedaría sin monitor de signos vitales, lo cual es de importancia para la prestación de servicio al asegurado de las diferentes pólizas solidarias y comerciales que presta el INS y la RSS como se subsidiaria de servicios de salud del grupo corporativo.
Beneficio y ventajas: ofrecer un servicio de calidad y con tecnología avanzada, a los clientes de seguros obligatorios y comerciales, con el fin de brindar un servicio con calidad al contar con el equipo adecuado y tecnológicamente aceptable.
Garantizar a los clientes que utilizan nuestros servicios médicos, que disponen de equipos modernos y funcionales para el monitoreo de sus signos vitales, bridandoo un diagnostico veraz de su estado de salud, permitiendo un abordaje temprano y evistando complicaciones en su estado de salud.
Es un equipo no invasivo, que no genera molestia ni dolor al cliente, seguro y fácil de utilizar, permitiendo al personal de salud un abordaje rápido y oportuno al paciente.
Con la obtención de un monitor de signos vitales, se le brindaría al paciente la facilidad de recibir atención en el centro médico más cercano, evitando desplazarse a otros centros médicos y/o proveedores para su atención, logrando satisfacer sus necesidades en atención medica de una manera expedita y oportuna 
Ventajas y riesgos: Al contar con el monitor de signos vitales en el centro de salud, permite evitar o asumir costos a otras instalaciones;, ya sean propias o de proveedores externos contratados para realizar procedimientos. 
Permite minimizar costos asociados a contrataciones de personal o servicios médicos externos para la atención del paciente. Al disponer del equipo nos permite una vida útil mínima de cuatro años, en los cuales se podrán realizar infinidad de procedimientos, que podrán ser interpretadas por el personal de salud capacitado de la institución. Al realizar la toma de signos vitale en nuestras instalaciones, nos ayuda a optimizar la atención de los servicios (ahorro en el tiempo operativo) dado que el personal médico y de enfermería realizan el procedimiento en el momento requerido evitando reprocesos en la atención del paciente.</t>
  </si>
  <si>
    <t>Estación de Enfermería</t>
  </si>
  <si>
    <t>Actualmente se cuenta con una estación de enfermería la cual se encuentra en mal estado.  La superficie se encuentra despintada con bordes no roma que pueden ocasionar lesiones en el personal. Ya esta fue reparada de manera contingente sin embargo presenta deterioro importante.  Es indispensable contar con una estación en la cual los colaboradores puedan trabajar y realizar sus anotaciones en el sistema informático.  El no contar con el bien imposibilita que el personal realice los registros adecuados en el sistema.  Adicionalemente, en este mobiliario se ubica la pantalla de monitoreo de los signos vitales de los usuarios.</t>
  </si>
  <si>
    <t>Mesa puente</t>
  </si>
  <si>
    <t>Se solicitan por un aumento de capacidad del servicio, en la demanda de ingresos hospitalarios, donde se ha tenido que utilizar el albergue como hospital anexo, fijandose actualmente en una cantidad de 28 camas disponibles para pacientes hospitalizados, mismo que se encuentra oficializado en el plan alterno de trabajo del servicio de hospitalización.
Ventaja: Dotar a pacientes Hospitalizados de mesas para que puedan colocar la bandeja de los alimentos, durante su estancia de internamiento, al brindar a pacientes con limitación de la movilización el poder recibir los alimentos de manera estable, segura, cómoda con calidad y calidez
Desventajas: Afectación de la imagen institucional, pacientes deben colocar la bandeja de alimentos en la mesa de noche o cama incumpliendo con la norma de hbailitaci´pon y propiciando derrames y contaminación cruzada, con el riesgo de que esta se desplace y genere un accidente como quemaduras y caídas, incumpliendo con la misión de la RSS el brindar servicios con calidad y calidez.
Riesgos de no contar con el bien o servicio:
• No contar con mesa para colocar bandeja de alimentos.
• No brinda confort y comodidad al paciente.
• Riesgo quemaduras y desplazamiento de la bandeja que pueda generar la caída de los alimentos al suelo.
• Incumplimiento de la misión el brindar servicios con calidad y calidez.
• Incumplimiento de la Norma para la Habilitación de Servicios de Hospitalización 41182-S.</t>
  </si>
  <si>
    <t xml:space="preserve">Sistema de Soporte de Cabeza para Neurocirugía </t>
  </si>
  <si>
    <t xml:space="preserve">Actualmente se cuenta con un equipo de estos den el Hospital del Trauma sin embargo, ha presentado deteriororo y no se logra tracción adecuada, ya que el la rosca no esta logrando mantener la firmeza y se "afloja" el tornillo. Lo cual pone en alto riesgo el procedimiento quirúrgico, siendo que en el transcoperatorio se puede tener una pérdida de la tracción y por ende darse una lesión en la médula espinal cervical del paciente. El  equipo había estado fuera de servicio y se envió a reparación sin embargo, a pesar de la fabricación de la pieza que se hizo, se sigue presentado el problema. 
El daño no es visible el tornillo parece estar bien, pero cuando se utiliza y con el peso de la cabeza del usuario, se va aflojando durante la cirugía. 
En el año 2022 se realizaron 20 procedimientos con intervención de la columna posterior donde se requirió el uso del accesorio. 
1.1.	Beneficios de la compra 
1.1.1.	Contar con un dispositivo que permita realizar la tracción a nivel cervical y tener cabeza suspendida, lo que permite un abordaje adecuado y el espacio para realizar el acto quirúrgico
1.1.2.	Dar a los cirujanos que utilizan el accesorio la seguridad para realizar un procedimiento quirúrgico complejo con éxito, teniendo la zona de trabajo asegurada y dando el espacio para realizar el abordaje quirúrgico
1.1.3.	Disminuir el riesgo de complicaciones intraoperatorias tales como una posible lesión cervical ante fallo del accesorio
1.1.4.	Aumento en la satisfacción del cliente por el servicio recibido. 
1.2.	Riesgos al no adquirir el bien o servicio.
1.2.1.	Riesgo de aumento en las complicaciones intraoperatorias de los clientes ante falla del accesorio actua
1.2.2.	Desarrollo de secuelas clínicas en usuarios por complicaciones intraoperatorias, derivandose de mayores estancias intrahospitalarias, incapacidades, indemnizaciones </t>
  </si>
  <si>
    <t xml:space="preserve">Colchones de Gel </t>
  </si>
  <si>
    <t>Se solicita el cambio del equipo por cumplimiento de su vida útil, para con esto dar continuidad en la prestación de los servicios sanitarios, tomando en consideración el PEI 2021-2024 que en sus objetivos establece el recambio tecnológico de la base instalada de equipo médico con obsolescencia.
Ventajas: En el contexto de un hospital de pacientes de trauma, mucho pacientes hospitalizados se encuentran en condiciones físicas que llevan a encamamientos prolongados con dificultad  para la movilidad, lo que conlleva a alto riesgo de ulceras por presión. Estas ulceras aumentan las estancias en el hospital, aumentan riesgo de infecciones y complicaciones en el paciente.   
Desventajas: El no contar con colchones para prevención de ulceras aumenta el riesgo en los pacientes encamados de presentar ulceras por presiones, entorpeciendo su evolución, aumentando las estancias y los costos en salud. 
Riesgos de no contar con el bien o servicio:No se brinda una atención oportuna de las necesidades de los pacientes hospitalizados
Riesgo Reputaciónal</t>
  </si>
  <si>
    <t>Menaje vario de cocina</t>
  </si>
  <si>
    <t>Se requiere la correcta gestión de cambio de menaje en cocina que por el uso continuo se va desgastando y/o dañando esto con el fin de cumplir lo establecido en habilitación, aportándole un orden lógico a los recambios, es necesario para garantizar la continuidad en la prestación del servicio al usuario.</t>
  </si>
  <si>
    <t>Ultrasonido doppler</t>
  </si>
  <si>
    <t>Se requiere la compra del equipo de ultrasonido ya que con el que se cuenta esta obsoleto, esto dificulta la adquisición de repuestos y accesorios en caso de daños, este equipo carece e garantía , lo cual ante un eventual fallo el servicios de quedaría sin ultrasonido, lo cual es de importancia para la prestación de servicio al asegurado de las diferentes pólizas solidarias y comerciales que presta el INS y la RSS como se subsidiaria de servicios de salud del grupo corporativo.
Beneficio y ventajas: ofrecer un servicio de calidad y con tecnología avanzada, a los clientes de seguros obligatorios y comerciales, con el fin de brindar un servicio con calidad al contar con el equipo adecuado y tecnológicamente aceptable.
Garantizar a los clientes que utilizan nuestros servicios médicos, que disponen de equipos modernos y funcionales para el ultrasonido, bridandoo un diagnostico veraz de su estado de salud, permitiendo un abordaje temprano y evistando complicaciones en su estado de salud.
Es un equipo no invasivo, que no genera molestia ni dolor al cliente, seguro y fácil de utilizar, permitiendo al personal de salud un abordaje rápido y oportuno al paciente.
Con la obtención de un ultrasonido, se le brindaría al paciente la facilidad de recibir atención en el centro médico más cercano, evitando desplazarse a otros centros médicos y/o proveedores para su atención, logrando satisfacer sus necesidades en atención medica de una manera expedita y oportuna 
Ventajas y riesgos: Al contar con un ultrasonido en el centro de salud, permite evitar o asumir costos a otras instalaciones;, ya sean propias o de proveedores externos contratados para realizar procedimientos. 
Permite minimizar costos asociados a contrataciones de personal o servicios médicos externos para la atención del paciente. Al disponer del equipo nos permite una vida útil mínima de cuatro años, en los cuales se podrán realizar infinidad de procedimientos, que podrán ser interpretadas por el personal de salud capacitado de la institución. Al realizar los ultrasonidos en nuestras instalaciones, nos ayuda a optimizar la atención de los servicios (ahorro en el tiempo operativo) dado que el personal médico y de enfermería realizan el procedimiento en el momento requerido evitando reprocesos en la atención del paciente.</t>
  </si>
  <si>
    <t>Electrocardiografo</t>
  </si>
  <si>
    <t>Atención de guía de reemplazo enviada por la Unidad de Compras de Equipo Médico, relacionada con la Electrocardiógrafo placa SIFA 30200268, para la cual se define una nota de 17 puntos, requiriendo el inicio de la planificación para el reemplazo  del equipo de forma inmediata.
El Electrocardiografo es requerido en el Servicio Quirúrgico cuando se presentan usuarios que al uso del monitor se identifican trazos que requieren de exámenes más profundos y de diferentes espacios como los brindados por el ECG.
1.1.	Beneficios de la compra
1.1.1.	Revisión inmediata de los asegurados ante la necesidad de revisión de la actividad eléctrica del corazón al momento de la cirugía por parte de los Anestesiólogos.
1.1.2.	Equipo portátil de fácil traslado entre las Unidades del Servicio (Recuperación, Preanestesia y UCA). 
1.1.3.	Equipos con tecnología avanzada de fácil uso por parte del personal clínico. 
1.1.4.	Detección oportuna de lesiones cardiacas que puedan poner en peligro la vida de los asegurados. 
1.1.5.	Disposición de equipo básico para Servicios de Cirugía Mayor. 
1.1.6.	Cumplimiento de normativa de habilitación del Ministerio de Salud. 
1.1.7.	Disminución de costos por internamientos prolongados producto de lesiones cardiacas no identificadas a tiempo. 
1.1.8.	Optimización del tiempo de uso de quirófano al identificar riesgos que deben ser abordados previo a llevar a los usuarios a quirófano. 
1.2.	Riesgos al no adquirir el bien o servicio.
1.2.1.	Riesgo de incumplimiento de la norma de habilitación de Servicios de Cirugía Mayor, misma que está para renovación en marzo 2024.
1.2.2.	Riesgo a la vida de los asegurados por no contar con un equipo básico para la atención de usuarios en el Servicio Quirúrgico. 
1.2.3.	Riesgo de fallo del equipo con obsolescencia programada al no contar con los repuestos y servicio técnico adecuado.
1.2.4.	Riesgo de reportes incorrectos del ECG con obsolescencia programada por fallas en el mismo.</t>
  </si>
  <si>
    <t>Equipo de Criocirugía</t>
  </si>
  <si>
    <t>Con el inicio de los servicios de dermatología propios de la RSS según lo explicado con los equipos anteriores, se requiere iniciar los procesos de criocirugía, como una alternativa para sustituir la cirugía menor tradicional.
La criocirugía es un tratamiento médico que utiliza nitrógeno líquido para congelar y destruir tejido enfermo o anormal. La criocirugía se utiliza en una variedad de especialidades médicas, incluyendo dermatología, oftalmología, ginecología y oncología. Algunos de los beneficios de la criocirugía son:
- Mínimamente invasiva: La criocirugía es un procedimiento mínimamente invasivo que se puede realizar en un consultorio médico o en una clínica ambulatoria, lo que significa que no se necesita hospitalización y los pacientes pueden regresar a sus actividades normales rápidamente después del procedimiento.
- Eficaz: La criocirugía es un tratamiento efectivo para destruir el tejido enfermo o anormal, incluyendo lesiones precancerosas, verrugas, cáncer de piel, queratosis actínicas y otros tipos de tumores cutáneos.
- Segura: La criocirugía es generalmente segura, y los efectos secundarios son leves y temporales. Los pacientes pueden experimentar dolor, hinchazón, enrojecimiento y ampollas después del procedimiento, pero estos efectos secundarios generalmente desaparecen en unos pocos días.
Al ser dermatología un nuevo servicio en la RSS se requiere de este equipo para evitar realizar en todos los casos posibles, cirugías de tipo incisional. 
Aunque la cirugía dermatológica incisional es un procedimiento comúnmente utilizado y efectivo para la extirpación de lesiones de la piel, también puede tener algunas desventajas. Algunas de ellas son:
- Cicatrices: Después de la extirpación de una lesión de la piel, puede haber una cicatriz visible en la zona de la incisión. El tamaño y la apariencia de la cicatriz pueden variar dependiendo de la ubicación y tamaño de la lesión, así como de la técnica de sutura utilizada.
- Dolor: Como con cualquier procedimiento quirúrgico, la cirugía dermatológica incisional puede causar dolor después de la cirugía. La mayoría de las veces se puede controlar con medicamentos para el dolor y desaparece con el tiempo.
- Hematomas: Puede haber hematomas (acumulación de sangre) después del procedimiento, especialmente si la lesión extirpada es grande o se encuentra en una zona donde la piel es más delgada o susceptible a la formación de hematomas.
- Infección: Como con cualquier procedimiento quirúrgico, existe el riesgo de infección. Se pueden tomar medidas preventivas antes, durante y después de la cirugía para reducir el riesgo de infección.
- Recurrencia: En algunos casos, puede haber una recurrencia de la lesión después de la cirugía. Esto puede deberse a la presencia de células anormales en los bordes de la lesión que no se extirparon durante la cirugía
En cambio, la criocirugía tiene las siguientes ventajas:
- Mínimamente invasiva: La criocirugía es un procedimiento mínimamente invasivo que no requiere incisiones, lo que significa que el daño a los tejidos circundantes es mínimo.
- Menos dolor: La criocirugía generalmente causa menos dolor que otros procedimientos quirúrgicos, ya que la congelación del tejido puede adormecer las terminaciones nerviosas.
- Recuperación rápida: La criocirugía generalmente no requiere una hospitalización prolongada, lo que significa que el tiempo de recuperación es más rápido que otros procedimientos quirúrgicos.
- Bajo riesgo de infección: La criocirugía es un procedimiento estéril y, por lo tanto, tiene un bajo riesgo de infección.
- No requiere anestesia general: A menudo, la criocirugía se puede realizar bajo anestesia local, lo que significa que no se requiere anestesia general y se evitan los riesgos asociados con la sedación.
- Versatilidad: La criocirugía se puede utilizar para tratar una variedad de condiciones, como tumores, verrugas, lesiones precancerosas, cáncer de piel y otras afecciones.
Como puede verse, la cirugía incisional requiere de muchos más recursos al ser realizada en sala de operaciones para este fin (UVI) y puede tener más complicaciones, siendo un procedimiento mucho más costoso al requerir de enfermeras, auxiliares, sala, equipos, instrumental, suturas, y generalmente incapacidad. La criocirugía en cambio es más sencilla y solo requiere del dermatólogo y se realiza en la consulta sin necesidad de otros recursos. "
Se debe contar con un tanque termo para poder contener el nitrógeno líquido y con este rellenar la pistola del esquipo de criocirugía. Este complemento se vende por separado y sin este no es posible rellenar la pistola. Se cuenta con el contrato de gases que permite el relleno de este tanque. Contratación 2022LA-000029-0001000001 (SERVICIOS DE RECARGA DE CILINDROS CON GASES MEDICINALES. RECARGAS DE OXIGENO DE DIFERENTES PRESENTACIONES). Se confirma con el proveedor y este tiene dentro de las líneas adjudicadas el nitrógeno líquido y cuenta con el equipo y logística para el relleno del tanque. 
Es complemento del equipo de criocirugía para poder manipular los equipos que contienen nitrógeno líquido. Se venden por separado
Complemento para la pistola de criocirugía, con este insumo se garantiza el transporte seguro del equipo y su mejor conservación, evitando daños al tanque. No constituye un equipo en sí, complementa el equipo de criocirugía, se vende por separado.</t>
  </si>
  <si>
    <t xml:space="preserve">Equipo con cambio recomendado para el 2023 por la Unidad de Equipo Médico. Es de uso reglamentario en un Centro de Salud que cuente con atención de Emergencias, según punto 3.10.26.  de la  "Norma para la Habilitación de Servicios de Emergencias N° 41179 - S", del Ministerio de Salud. Se requiere para contar con el registro de los signos vitales de un usuario paciente que es atendido en el centro de salud debido a un accidente o evento asegurado por el INS, en el que las lesiones pueden comprometer la estabilidad fisiológica de la persona y poner en riesgo su vida. Ayuda a monitorizar automáticamente los signos vitales de importancia, de una manera inmediata, contínua, programada y confiable, para así conocer la información y tomar decisiones clínicas basadas en la evidencia, según protocolos médicos nacionales e internacionales. El activo actual corresponde a la placa sifa #30124112 y se encuentra en desuso.
</t>
  </si>
  <si>
    <t>Empacadora al vacío (incluye mantenimiento por tres años)</t>
  </si>
  <si>
    <t>Se requiere contar con un equipo empacadora al vacío para empacar los tejidos en condiciones de oxígeno reducido que disminuyen la posibilidad de contaminación de los tejidos por microorganismos aerobios y a la vez se requiere un equipo para sellar los tejidos; de tal manera que los tres empaques en los que esta contenido el tejido quede sellado para poder manipular el tejido en condiciones asépticas dentro de sala de operaciones. Se requiere una empacadora al vacío que quepa dentro de la cámara de flujo laminar y que permita trabajar bajo aire clase D; de esta manera se trabajará en condiciones asépticas.
Como se ha venido solventando la necesidad: 
Se utiliza una empacadora al vacío muy grande que no cabe dentro de la cámara de flujo laminar por tanto el proceso de empaque no se puede realizar en condiciones asépticas.
Ventajas de contar con este bien: 
A.Contar con un equipo que reduce la posibilidad de contaminación de los tejidos por microorganismos aerobios.
B.Contar con un equipo que permite sellar el tejido en tres bolsas estériles 
C.Al contar con este equipo podremos trabajar en la cámara de flujo laminar en aire clase D, este aire será el que entre en contacto con los tejidos y por ende se estará trabajando en condiciones asépticas.
D.Al contar con este equipo podremos darle una mejor presentación al producto terminado. 
Riesgos de no contar con el bien: 
E.Riesgo de contaminación de los tejidos que podrían generar denuncias por parte de los usuarios (Especialistas) y Pacientes
F.Riesgo de quejas por parte de Especialistas y Pacientes por trasplantes de tejidos que no cumplen con un empaque a fin.  
G.Riesgo de no poder suplir la demanda interna por contaminación de los tejidos.
H.Riesgo de contaminación de los tejidos por no poder ser procesados en un aire clase D.
I.Riesgo de daño a la imagen corporativa por denuncias de los receptores de tejidos.</t>
  </si>
  <si>
    <t>Silla de ruedas ortopédica</t>
  </si>
  <si>
    <t>Se solicita el cambio del equipo por cumplimiento de su vida util, para con esto dar continuadad en la prestacion de los servicios sanitarios, tomando en consideracion el PEI 2021-2024 que en sus objetivos establece el recambio tecnologico de la base instalada de equipo medico con obsolecensia 
Ventaja: Cumplimiento Normativa de habilitación y bioseguridad. Contar con equipos seguros y en buenas condiciones para el traslado de los pacientes. Disminuir tiempo de espera para la atención, Confort y comodidad.
Desventaja: Incumplimiento de normativa, utilización de equipos no seguros por parte de los pacientes, riesgo de caídas o reagravación de lesiones, Afectación de la imagen institucional.
Riesgos de no contar con el bien o servicio:
•	Incumplimiento de Normativa de habilitación y bioseguridad.
•	Retraso en la atención por equipos insuficientes.
•	Riesgo de caídas por equipos en mal estado.
•	Afectación de la imagen institucional</t>
  </si>
  <si>
    <t>Torniquete Neumático para Isquemia</t>
  </si>
  <si>
    <t xml:space="preserve">Como parte del fortalecimiento del servicio que se brinda en todos lo Centros de Salud pertenecientes a la Región Norte se encuentra el equipar con un Torniquete neumático para isquemia al Centro de Salud de Ciudad Quesada (actualmente los Centros de Salud de Alajuela, Grecia y San Ramón cuentan con este equipo). Este equipo se requiere para la atención inmediata de pacientes con sangrado profuso, y permitirá que el personal de salud tenga una mayor visualización de las estructuras bajo la compresión produciendo la isquemia requerida, sin que los tejidos sufran más allá de la lesión que porta el paciente.  
Es importante indicar que, según el estudio realizado por el Departamento de Calidad en el CSR de Ciudad Quesada la cantidad de consultas efectivas con diagnósticos de heridas cortantes en miembros superiores o inferiores ha venido en aumento pasando de 301 consultas en el año 2019 a 519 en el año 2022; esto quiere decir que entre el año 2019 y el año 2022 ha habido una cantidad promedio de 39 consultas efectivas por mes en las cuales eventualmente se podría requerir el uso de este equipo. 
Cabe señalar, que si bien es cierto el uso del torniquete neumático no es de uso frecuente ya que que depende de la condición del paciente, el no contar con el equipo de isquemia, hace que el personal de salud corra el riesgo de no poder estabilizar el paciente lo antes posible, repercutiendo en el menor de los casos con prolongación de incapacidades y duplicidad de citas debido a una complicación, o inclusive la muerte; esto,  por no contar con equipos que nos permitan dar un manejo integral, ágil y oportuno en un primer nivel de atención.
Dentro de las deventajas de contar con el equipo se encuentra el daño a la imagen y prestigio de la institución, además del daño a la confianza en el personal de Salud, al no contar de forma expedita con requerimientos mínimos para la atención y adecuada evolución de los pacientes. El cliente puede salir insatisfecho con la experiencia del servicio dado en nuestro Centro de Salud. Ya que, no se puede estabilizar y se debe referir para completar su atención de manera satisfactoria, aumentando así también el costo de la atención. </t>
  </si>
  <si>
    <t>Sillón reclinable para pacientes</t>
  </si>
  <si>
    <t>Carro de transporte de insumos</t>
  </si>
  <si>
    <t>Dermatoscopio</t>
  </si>
  <si>
    <t>La RSS nunca ha contado con el servicio de dermatología propio, siempre habia sido un servicio contratado, por lo que todo el equipamiento utilizado era parte de los contratistas. Durante el año 2021 el Adjidicatario para esta contratación decise la rescisión contractual de mutuo acuerdo, por lo que la RSS quedó sin servicio de dermatología durante varios meses, siendo necesario recurrir al Hospital Contingente y servicios por reintegro de facturas. Durante el 2022 se inicia proceso de nueva contratación, siendo infructuosos los intentos para adquirir este servicio por contratos, por lo que se decide valorar la contratación por planillas de un especialista en dermatología. Al ser una especialidad con alta demanda en el mercado y con pocos profesionales en el país, el proceso fue largo hasta ser concretado a finales del año 2022. En este momento, el especialista contratado comienza a dar sus consultas con equipo propio, algo que no está estipulado en la contratación por planillas y además no es una buena práctica, esto llevó a el extravío del equipo, por lo que desde diciembre del 2022 el servicio no cuenta con ningún equipo de dermatología. Dentro de estos, el dermatoscopio es esencial para que pueda darse una gestión adecuada y segura de la consulta de dermatología. Este es el equipo básico de trabajo de un dermatólogo, sin el cual es imposible que pueda realizar un diagnóstico correcto y seguro. Un dermatoscopio es un instrumento utilizado por los dermatólogos para examinar la piel con mayor detalle que a simple vista. También se conoce como un dermatoscopio o un microscopio de piel. El dispositivo funciona mediante la ampliación de la imagen de la piel y la eliminación de la luz reflejada, lo que permite al dermatólogo examinar características específicas de la piel, como manchas, lunares, lesiones y texturas. El dermatoscopio se utiliza para detectar y evaluar el cáncer de piel, así como para diagnosticar y tratar otros problemas de la piel. Hay diferentes tipos de dermatoscopios disponibles, desde los más simples hasta los más avanzados y digitales.
El uso del dermatoscopio es importante por varias razones:
- Mejora la precisión del diagnóstico: El dermatoscopio permite a los médicos examinar la piel con mayor detalle, lo que mejora la precisión del diagnóstico. Esto es especialmente importante en la detección temprana del cáncer de piel, donde un diagnóstico preciso puede marcar la diferencia entre un tratamiento efectivo y la progresión del cáncer.
- Permite el seguimiento de las lesiones cutáneas: El dermatoscopio permite a los médicos evaluar las lesiones cutáneas con mayor frecuencia y precisión. Esto es especialmente importante en el seguimiento de las lesiones precancerosas o las lesiones que se han extirpado quirúrgicamente.
- Reduce la necesidad de biopsias innecesarias: El dermatoscopio permite a los médicos distinguir entre lesiones benignas y malignas con mayor precisión. Esto reduce la necesidad de realizar biopsias innecesarias, lo que reduce la ansiedad del paciente y los costos asociados con los procedimientos invasivos.
- Mejora la eficacia del tratamiento: El dermatoscopio permite a los médicos evaluar la efectividad del tratamiento y ajustar el plan de tratamiento en consecuencia. Esto puede mejorar la eficacia del tratamiento y reducir el tiempo que se necesita para lograr una respuesta positiva.
En resumen, el uso del dermatoscopio es importante porque mejora la precisión del diagnóstico, permite el seguimiento de las lesiones cutáneas, reduce la necesidad de biopsias innecesarias y mejora la eficacia del tratamiento.
En la RSS se atienden muchos pacientes con exposición a radiación solar y otros agentes cancerígenes relacionados con Riesgos del Trabajo, por lo que es es esencial contar con este equipo no solo para el diagnóstico oportuno, sino para su seguimiento luego de la cirugía o tratamiento. No contar con este equipo, expone a todo tipo de riesgos relacionados con un diagnóstico inoportuno o tardío, afectando así el derecho a la salud y poniendo en peligro la vida del paciente al no diagnosticar a tiempo una lesión maligna. 
Estimación de uso según consultas de dermatología 2020-2022: 3 276 (recordar que se estuvo cerca de un año sin servicio, y los pacientes fueron seguidos por Medicina Laboral, dato que no es posible segregar)</t>
  </si>
  <si>
    <t>En el servicio actualmente no se cuenta con carro de curaciones por lo que no se puede transportar el equipo de manera adecuada al área de observacion o las diferentes áreas del servicio. ACTUALMENTE CONTRATO 2020LA-00031-00010000001 ADQUISICIÓN DE MOBILIARIO MÉDICO SEGÚN DEMANDA</t>
  </si>
  <si>
    <t>Carro de paro</t>
  </si>
  <si>
    <t>Se solicita el cambio del equipo por cumplimiento de su vida útil, para con esto dar continuidad en la prestación de los servicios sanitarios, tomando en consideración el PEI 2021-2024 que en sus objetivos establece el recambio tecnológico de la base instalada de equipo médico con obsolescencia Ventajas: Garantizar la comodidad, seguridad, reducir esfuerzos en la movilidad, autonomía al usuario además disminuye el riesgo de caídas. Además, se reducen los accidentes laborales por sobre esfuerzos. Desventajas: Aumento de los reportes de accidentes ocupacionales. Se requiere más personal para el manejo de los pacientes y su posicionamiento. Riesgos de no contar con el bien o servicio. - Riesgos operativos y reputacionales, al no contar con los insumos necesarios para la atención hospitalaria. - Incumplimiento de Decreto Ejecutivo Número 41182-S "Oficializa la "Norma para la habilitación de Servicios de Hospitalización.  Por la necesidad de custodiar medicamentos, implementos médicos y a la vez para realizar algún procedimiento médico a nuestros usuarios.</t>
  </si>
  <si>
    <t xml:space="preserve">Hielera a -80°C </t>
  </si>
  <si>
    <t>Se requiere contar con hieleras y datalogger que permitan almacenar tejidos a -80°C que proporcionen las condiciones óptimas de almacenamiento de los tejidos durante el trasporte de los mismos, también estas hieleras podrían utilizarse  para mantener los tejidos dentro de sala de operaciones por lapsos de tiempo más prolongados previo a su trasplante  y como un equipo contingente en caso de algún daño en los ultra congeladores; lo cual permitiría almacenar los tejidos en condiciones de -80°C hasta por una semana. Por otro lado el datalogger funciona para monitorear las condiciones de almacenamiento a -80°C durante el lapso de almacenamiento. Incluso dado el requerimiento cuando ha fallado el ultracongelador he tenido que solicitar préstamo de hieleras al proveedor de tejidos de importación. 
Ventajas de contar con este servicio: 
A.Contar con un equipo que cuente con las características técnicas mínimas para almacenar tejidos a una temperatura -80°C durante el trasporte y mantenerlos en condiciones óptimas previo al trasplante. 
B.Actualmente no contamos con hieleras de esta especificación, por tanto, cuando sacamos un tejido de -80°C y si el mismo se descongela sin trasplantarse el mismo se descarta. 
C.Al contar con estas hieleras y datalloger se garantiza el cumplimiento del proceso de almacenamiento de tejidos bajo estándares de calidad que limitan la contaminación del tejido y cambios no deseados en las características mecánicas del mismo.
D.Al contar con este equipo podremos almacenar tejidos fuera del ultracongelador por lapsos de tiempo prolongados (de hasta una semana) sin alterar sus características físicas ni biológicas de los mismos.
E.Al contar con el Datalogger nos permite monitorear que las condiciones de temperatura de -80 durante almacenamiento se mantengan durante el periodo y tomar acciones  en caso de fluctuación de este parámetro.
Riesgos de no contar con el bien: 
F.Riesgo de no poder extender los servicios que el banco ofrece a hospitales externos que así lo requieren
G.Riesgo de no generar los recursos económicos para el mantenimiento del equilibrio económico del banco y de la institución,
H.Riesgo de incumplimiento en convenios de cooperación interinstitucional con hospitales externos por no suplir tejidos como producto terminado en las condiciones de calidad requeridas. 
I.Riesgo de perdida de tejidos por fallos en ultracongeladores
J.Riesgo de daño a la imagen corporativa por contar con un banco de tejidos si el equipamiento necesario
K.Riesgo de contar un banco de tejidos subutilizado.</t>
  </si>
  <si>
    <t>En el servicio se cuenta con carro de paro sin embargo este es de material acero inoxidable y en el cual el desfibrilador no se encuentra sobre el equipo.  Este se encuentra sobre un brazo accesorio fuera de este lo que podria ocasionar daño en el monitor desfibrilador. Adicionalmente, el activo actual no permite el acople del cilindro de oxigeno de oxigeno quedando este no asegurado pudiendo ocasionar daño del mismo y del personal.  ACTUALMENTE CONTRATO 2020LA-00031-00010000001 ADQUISICIÓN DE MOBILIARIO MÉDICO SEGÚN DEMANDA
Placa SIFA 30160898 se adjunta en plantilla.
Según normas de habilitación de los servicios de emergencias publicadas en el Decreto Ejecutivo 41179-S en las secciones 3.10.45 yv 3.10.46 se incluye los requerimientos de las áreas de emergencias para reanimación. A finales del 2022 e inicios de 2023, se realiza cambio de los equipos desfibriladores y proveedores de tanques de oxígeno, variando las medidas de estos por lo que es necesario adquirir mobiliario en el cual se adapten los equipos. Se estaría realizando compra de carros que permitan adaptar diferentes tamaños de tanque de oxígeno y monitores desfibriladores.</t>
  </si>
  <si>
    <t>Báscula para silla de ruedas con transmisión inalámbrica y con pasamanos y ruedas de transporte</t>
  </si>
  <si>
    <t>Correcta gestión del recambio tecnológico en relación con los equipos médicos que conforman la base instalada de la RSS, aportándole un orden lógico a los recambios, lo cual permitirá gestionar de manera óptima los recursos y las prioridades para conseguir los recursos económicos en la partida de inversión de la institución. Es necesario para Garantizar la continuidad en la prestación del servicio al usuario. El no contar con ellos, podrían eventualmente generar la no atención o retraso en las listas de espera de los pacientes, limitar la programación de citas médicas y el incumplimiento de las buenas prácticas de calidad y seguridad al paciente.El equipo solicitado es movil y plegable, lo que permite movilizarlo si se requiere en hospitalización para interconsultas.</t>
  </si>
  <si>
    <t>Carro transporte estéril</t>
  </si>
  <si>
    <t>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1.1.	Beneficios de la compra 
1.1.1.	Compra de equipo con tecnología actualizada que permite la realización de procedimientos en la sala de cirugía de UVI. 
1.1.2.	Disponibilidad del equipo en sala de cirugía de UVI requerida para el desarrollo de procedimientos de los asegurados del Instituto.
1.1.3.	Mejora en la imagen institucional ante la presencia de equipos indispensables para el funcionamiento de la sala de cirugía UVI. 
1.1.4.	Aumentar la producción de cirugías a los asegurados del Instituto que se operan en los quirófanos de la RSS, a través de la habilitación del quirófano de UVI. 
1.1.5.	Aumenta la producción de cirugías en la RSS, disminuyendo los tiempos de traslado de asegurados INS de la CCSS a la RSS.
1.1.6.	Disminución en costos por tratamientos quirúrgicos más ágiles en los asegurados.
1,1,7,   Mayor confort en los usuarios del Serivcio Quirúrgico.
1.2.	Riesgos al no adquirir el bien o servicio.
1.2.1.	Riesgo reputacional del INS y la RSS ante el aumento en la lista de espera de asegurados que requieren de cirugía mayor. 
1.2.2.	Aumento en costos por incapacidades y hospitalización producto de mayores de espera de cirugía ante el no aumento de la oferta de servicios.</t>
  </si>
  <si>
    <t>Carro soporte de computadora portátil</t>
  </si>
  <si>
    <t>Vitrina de pie con rodines</t>
  </si>
  <si>
    <t>El equipo se requiere para el CSR de San Ramón especificamente para utilizarlo en el área de curaciones. Este equipo es indispensable en los Centros de Salud para el cumplimiento de la norma de bioseguridad, permitiendo asegurar la esterilidad del instrumental, insumos y la ropa limpia, lo que generará menor riesgo de infecciones al contar con equipos e insumos seguros y sin complicaciones derivadas de la atención.
Es importante indicar, que al ser un equipo moderno, se esta garantizando no incurrir posteriormente en gastos mayores por reparaciones y mantenimientos, ya que habrá una baja probabilidad de fallas.
Cabe señalar, que este equipo se solicita por recomendación de la Unidad de Compras de Equipo Médico, quien determinó en la evaluación de tecnología médica iniciar el proceso de planificación para el reemplazo del equipo (Placas sifa 300200247-30013254) en forma inmediata según el plan maestro de sustitución de esta Unidad (Se adjunta correo y guías de reemplazo).</t>
  </si>
  <si>
    <t>Silla con báscula para pacientes</t>
  </si>
  <si>
    <t>Requiere sustituir equipo dado de baja. El equipo permite realizar la evaluación nutricional  completa, obteniendo un peso de los pacientes con dificultades de movilidad y sin ella, que se atienden en consulta externa y hospitalización por parte de nutrición . Los pacientes atendidos tienen una movilidad reducida, ya sea porque vienen con muletas, tutores o bien en sillas de ruedas, lo que dificulta que se pueda tomar el peso del paciente de pie en una balanza tradicional, lo que genera una necesidad de un equipo que se adapte a la población que se atiende para la toma del peso, sin poner en riesgo al paciente y asegurando realizar la toma del peso.</t>
  </si>
  <si>
    <t xml:space="preserve">Repuesto de selladora térmica de impulso 8 pulgadas. </t>
  </si>
  <si>
    <t xml:space="preserve">En virtud de la utilización de selladoras térmicas en las farmacias de la RSS, contar con equipos de recambio para la sustitución de aquellos dañados, permite empacar adecuadamente los medicamentos entregados a los usuarios, procurando su inviolabilidad durante el proceso de distribución de dosis unitarias en hospitalización y la entrega a pacinte en servicios de atención ambulatoria.
Estos insumos no cuentan con placa SIFA por lo que resulta inviable conocer la fecha de ingreso de los mismos. 
Ventajas:
 Se contaría con una alternativa para el cierre rápido y seguro de los medicamentos entregados al usuario. 
 Se previene la modificación en la cantidad y/o identidad de los medicamentos posterior a la revisión final efectuada por el farmacéutico. 
 Se dota al personal de la farmacia con insumos que favorecen el cumplimiento de sus labores.   
 Se vela por el cumplimiento del artículo 121 de la Ley General de Salud que establece: 
“Toda persona que elabore, manipule, comercie o distribuya medicamentos, deberá utilizar envases, material de acondicionamiento y empaques adecuados de acuerdo con las disposiciones reglamentarias a fin de impedir el deterioro, o la alteración del medicamento, así como el desarrollo de condiciones riesgosas para el consumidor”.
Riesgos de no contar con el insumo: 
 El contenido de los sobres puede ser adulterado en cantidad o identidad posterior a la revisión final del profesional farmacéutico.
 Los medicamentos pueden salirse de su empaque rotulado generando confusión en el usuario sobre las correctas indicaciones para la toma de estos. 
 Los medicamentos pueden extraviarse durante la manipulación interna o externa del personal o los usuarios. 
 Se incumple el artículo 121 de la Ley General de Salud.   </t>
  </si>
  <si>
    <t>Licuadora semi industrial 1.5 galones</t>
  </si>
  <si>
    <t>Equipo requerido para elaborar preparaciones de las diferentes dietas, permite reducir el tiempo de preparación, mejorar la eficiencia del personal y expandir variedad del menú. Correcta gestión del recambio  en relación con los equipos que conforman la base instalada de la RSS, aportándole un orden lógico a los recambios, es necesario para garantizar la continuidad en la prestación del servicio al usuario. Esta licuadora, se encuentra en un contrato de mantenimiento, no obstante proveedor indica que la misma está dañada y que la reparación costaría alrededor de $1400 + IVA por lo que recomienda darla de baja</t>
  </si>
  <si>
    <t>Estación de trabajo de pared múltiple</t>
  </si>
  <si>
    <t xml:space="preserve">Debido al crecimiento del servicio, ha sido necesario aumentar la cantidad de colaboradores que laboran en el área de obervación por lo que se requiere un mobiliario para el área de trabajo en obervación.  Se requiere para la colocación de los equipos informáticos con el fin de que los colaboradores tengan un espacio para trabajar e incluir los datos en el sistema informático médico. </t>
  </si>
  <si>
    <t xml:space="preserve">Datalogger a -80°C para hielera + licencia </t>
  </si>
  <si>
    <t>Se solicita un carro de curaciones nuevo para equipar el servicio de enfermería ya que se cuenta con uno y tenemos dos profesionales destacadas en esa área, debido a que se atienden dos pacientes a la vez para agilizar la dinámica laboral.  Se cuenta con un carro de enfermería debido a que en años anteriores las estadísticas bajaron un poco y habían decido contar solo con una profesional en el área, en ese momento la demanda aumentó considerablemente, lo cual justificó mantener a las dos profesionales en el área y actualmente deben compartirlo; el carro de  curación se requiere para curar al paciente individualmente para evitar contaminaciones e infecciones cruzadas al utilizarlo para dos pacientes a la vez, el obtenerlo mejoraría la imagen institucional, atención al cliente y el control de asepsia. En el servicio de enfermería del CSR de Nicoya, se atienden de 38 a 40 pacientes por día.</t>
  </si>
  <si>
    <t>Lámpara de Wood</t>
  </si>
  <si>
    <t xml:space="preserve">La RSS nunca ha contado con el servicio de dermatología propio, siempre habia sido un servicio contratado, por lo que todo el equipamiento utilizado era parte de los contratistas. Durante el año 2021 el Adjidicatario para esta contratación decide la rescisión contractual de mutuo acuerdo, por lo que la RSS quedó sin servicio de dermatología durante varios meses, siendo necesario recurrir al Hospital Contingente y servicios por reintegro de facturas. Durante el 2022 se inicia proceso de nueva contratación, siendo infructuosos los intentos para adquirir este servicio por contratos, por lo que se decide valorar la contratación por planillas de un especialista en dermatología. Al ser una especialidad con alta demanda en el mercado y con pocos profesionales en el país, el proceso fue largo hasta ser concretado a finales del año 2022. En este momento, el especialista contratado comienza a dar sus consultas con equipo propio, algo que no está estipulado en la contratación por planillas y además no es una buena práctica, esto llevó a el extravío del equipo, por lo que desde diciembre del 2022 el servicio no cienta con ningún equipo de dermatología. Dentro de estos la lámpara de Wood, herramienta muy importante para la labor del dermatólogo. 
La lámpara de Wood es un tipo de lámpara de luz ultravioleta (UV) utilizada en dermatología para examinar la piel y diagnosticar enfermedades de la piel. La lámpara de Wood emite una luz UV de onda larga que hace que ciertas sustancias en la piel brillen en diferentes colores, lo que permite a los médicos detectar y diagnosticar enfermedades de la piel.
La lámpara de Wood se utiliza comúnmente para diagnosticar enfermedades de la piel como:
- Vitiligo: El vitiligo es una enfermedad de la piel en la que se pierde la pigmentación de la piel, y la lámpara de Wood puede ser utilizada para identificar las áreas de la piel que han perdido su pigmentación.
- Infecciones fúngicas: La lámpara de Wood se utiliza para diagnosticar infecciones fúngicas como el pie de atleta y la tiña.
- Infecciones bacterianas: La lámpara de Wood se utiliza para diagnosticar infecciones bacterianas de la piel como el erisipela.
- Porfiria: La lámpara de Wood se utiliza para diagnosticar la porfiria, una enfermedad rara que afecta la producción de hemoglobina.
Las lámparas de Wood con LED son una versión moderna de las lámparas de Wood tradicionales que utilizan tecnología LED en lugar de lámparas incandescentes. Estas lámparas utilizan diodos emisores de luz (LED) que emiten luz UV de onda larga, similar a las lámparas de Wood tradicionales.
Las lámparas de Wood con LED tienen varias ventajas en comparación con las lámparas de Wood tradicionales. Estas incluyen:
- Durabilidad: Las lámparas de Wood con LED son más duraderas que las lámparas de Wood tradicionales, ya que los LED tienen una vida útil más larga que las lámparas incandescentes.
- Seguridad: Las lámparas de Wood con LED emiten menos calor que las lámparas de Wood tradicionales, lo que las hace más seguras de usar.
- Eficiencia energética: Las lámparas de Wood con LED utilizan menos energía que las lámparas de Wood tradicionales, lo que las hace más eficientes energéticamente.
- Precisión: Las lámparas de Wood con LED tienen una emisión de luz más precisa y constante que las lámparas de Wood tradicionales, lo que las hace más efectivas para el diagnóstico de enfermedades de la piel.
Estas lámparas modernas combinan la luz UV con luz blanca. </t>
  </si>
  <si>
    <t>Silla de Ruedas Neurotrauma</t>
  </si>
  <si>
    <t>Se solicitan como refuerzo del servicio de los centros de salud de Liberia y Nicoya para la atención y manejo de lesiones importantes en miembros inferiores y otras partes del cuerpo que requieren de estas sillas de ruedas. Además en el centro de salud de Liberia brindamos cobertura médica 25 cantones más de lo estimado, ya que la demanda aumentó considerablemente, debido al cierre temporal por licitación del Centro de Salud de Cañas, poblaciones tales como: Upala, Abangares, Monteverde, Cañas, Tilarán, Colorado, entre otros.  En Nicoya por ser una zona rural, las personas se trasladan en moto en calles de lastre y los accidentes de tránsito con lesiones múltiples son muy comunes, lo cual incrementa las estadísticas de la población lesionada para utilizar este activo.</t>
  </si>
  <si>
    <t>Computador Todo en Uno Alto Rendimiento (16GB RAM)</t>
  </si>
  <si>
    <t>El equipo placa SIFA se reporta al Departamento de informática ya que se encuentra en mal estado y encargada refiere que equipo se encuentra reportado como destruido por lo que no es posible incluirlo dentro plan de recambio.  Se debe solicitar equipo en PAC.  El equipo actualmente se encuentra siendo utilizado por el personal administrativo del servicio.  ACTUALMENTE BAJO CONTRATO 2020PP-000018-0001000001 (E20018E) "Compra de Equipo Tecnológico según Demanda" , categoria SICOP: 4311521  Codigo sicop: 92292421  código material sifa : 4007323</t>
  </si>
  <si>
    <t>Se solicitan como refuerzo del servicio de los centros de salud de Liberia y Nicoya para la atención y manejo de lesiones importantes en miembros inferiores y otras partes del cuerpo que requieren de estas sillas de ruedas. Además en el centro de salud de Liberia brindamos cobertura médica 25 cantones más de lo estimado, ya que la demanda aumentó considerablemente, debido al cierre temporal por licitación del Centro de Salud de Cañas, poblaciones tales como: Upala, Abangares, Monteverde, Cañas, Tilarán, Colorado, entre otros; lo cual ha aumentado considerablemente.  En Nicoya por ser una zona rural, las personas se trasladan en moto en calles de lastre y los accidentes de tránsito con lesiones múltiples son muy comunes, lo cual incrementa las estadísticas de la población lesionada.</t>
  </si>
  <si>
    <t>Regulador de Aire comprimido</t>
  </si>
  <si>
    <t>Equipo requerido para la limpieza y desinfección de equipos canulados utilizados en el servicio quirúrgicos, como endoscopios, instrumentos canulados, entre otros. Este equipo vendría a sustituir el existente, el cual ha presentado fallos en un gran número de ocasiones.
El 25 de noviembre anterior, se inicia con la contratación 2022LA-000029-0001000001 Servicio Suministro de Gases Medicinales parala Red de Servicios de Salud, la cual está a cargo del CEDINS. Con la nueva contratación se varía las condiciones de ejecución del contrato. Adicionalmente, solo consideran los cilindros de los diferentes gases médicos requeridos, dejando de lado los componentes requeridos para su uso y gestiones de control de calidad de los mismos, situación que motiva la inclusión dentro del PAC 2024.
1.1.	Beneficios de la compra
1.1.1.	Disponibilidad para atención de limpieza de equipos endoscópicos previo a su proceso de limpieza y desinfección, para ser utilizado en otros usuarios. 
1.1.2.	Facilita el proceso de limpieza y desinfección de equipo e instrumentos canulados.
1.1.3.	Mecanismo utilizado como una de las buenas prácticas de manejo de equipos endoscópicos.
1.1.4.	Equipo viene con manguera y pistola de soplado.
1.1.5.	Medición de flujo de aire comprimido por parte del personal que manipula los equipos canulados. 
1.2.	Riesgos al no adquirir el bien o servicio.
1.2.1.	Riesgo reputacional del INS y la RSS ante la falta de equipos para la correcta limpieza y desinfección de equipos canulados. 
1.2.2.	Riesgo de suspensión del Servicio Quirúrgico al no contar con la totalidad de productos requeridos para su funcionamiento.</t>
  </si>
  <si>
    <t>Teléfono Celular</t>
  </si>
  <si>
    <t>Termohigrómetros</t>
  </si>
  <si>
    <t xml:space="preserve">Para asegurar que los medicamentos mantengan las buenas cualidades farmacológicas por el tiempo previsto y hasta la fecha de expiración indicada por el productor, deben mantenerse y conservarse en todo momento a temperaturas no mayores a 25 °C, según se establece por los laboratorios fabricantes. Las fiscalizaciones del Colegio de Farmacéuticos, solicitan por rigor, la monitorización de las condiciones ambientales de temperatura y humedad relativa tanto de las áreas de trabajo, como de las áreas de bodegaje, por lo que resulta imperativo contar con los dispositivos que permitan realizar dicho control. Los termohigrómetros solicitados, permiten el resgistro adecuado y constante de las condiciones ambientales requeridas para la adecuada conservación de los medicamentos. Adicionalmente, se solicita que los dispositivos utilizados para el control de las condiciones ambientales se encuentren dentro del plazo de garantía de calibración que ofrece el fabricante o al menos con una calibración anual si se ha superado el plazo de la garantía. Dicha condición no se cumple para ninguno de los dispositivos disponibles actualmente por lo que se requiere el debido reemplazo. 
 Como se indica en la justificación de cantidad, cada área de bodegaje y cada área de preparación de medicamentos deben ser monitorizados respecto a humedad relativa y temperatura. Es importante que el termohigrómetro permanezca en el sitio de monitorización de forma permanente para que brinde datos confiables y reales de las condiciones del área pues estas presentan variaciones en temperatura y humedad relativa asociadas al flujo de aire acondicionado, exposición a la luz solar y otros factores. 
Al no contar con equipos en garantía o debidamente calibrados, la fiscalía del Colegio de Farmacéuticos ha generado durante sus últimas visitas la notificación respectiva de incumplimiento. </t>
  </si>
  <si>
    <t>Regulador de CO2</t>
  </si>
  <si>
    <t>Dispositivo requerido para realizar medición de contenido de dióxido de carbono en los cilindros utilizados para cirugía laparoscópica, facilitando la operativa del servicio realizando revisiones períodicas previo al uso del aire médidco.
El 25 de noviembre anterior, se inicia con la contratación 2022LA-000029-0001000001 Servicio Suministro de Gases Medicinales parala Red de Servicios de Salud, la cual está a cargo del CEDINS. Con la nueva contratación se varía las condiciones de ejecución del contrato. Adicionalmente, solo consideran los cilindros de los diferentes gases médicos requeridos, dejando de lado los componentes requeridos para su uso y gestiones de control de calidad de los mismos, situación que motiva la inclusión dentro del PAC 2024.
1.1.	Beneficios de la compra 
1.1.1.	Disponibilidad de equipos para la revisión de disponibilidad de dióxido de carbono requerido para las cirugías laparoscópicas. 
1.1.2.	Coordinación oportuna de requerimientos de más cilindros de CO2 ante la identificación de necesidad de más unidades. 
1.1.3.	Tranquilidad del equipo quirúrgico al saber que cuentan con los equipos e insumos necesarios para realizar satisfactoriamente las cirugías. 
1.1.4.	Medición de flujo de Dióxido de Carbono de forma objetiva. 
1.2.	Riesgos al no adquirir el bien o servicio.
1.2.1.	Riesgo reputacional del INS y la RSS ante la falta de equipos para la medición de dióxido de carbono en las cirugías laparoscópicas en los asegurados del INS. 
1.2.2.	Riesgo de suspensión del Servicio Quirúrgico al no contar con la totalidad de productos requeridos para su funcionamiento.</t>
  </si>
  <si>
    <t>Cintas</t>
  </si>
  <si>
    <t xml:space="preserve">Esta compra se realizaba por caja chica en CEDINS desde el 2020, sin embargo por el cambio en la nueva ley ya no se puede realizar compra por caja chica. 
Se requiere la compra de las cintas métricas descartables para la toma de medidas antropométricas en pacientes tanto ambulatorios como hospitalizados,  con seguimiento por Nutrición o por el Equipo de Soporte Nutricional, como parte de la evaluación nutricional y como uno de los indicadores utilizados para valorar el éxito de la terapia nutricional indicada.  Deben ser cintas descartables siguiendo el protocolos para la prevención de infecciones intrahospitalarias, para evitar la propagación de microorganismos patógenos de un paciente a otro. </t>
  </si>
  <si>
    <t>El equipo se requiere para el CSR de San Ramón como parte del cumplimiento Normativa de habilitación y bioseguridad, siendo indispensable contar con equipos seguros y en buenas condiciones para el traslado de los pacientes con discapacidades para caminar. Mediante la utilización de este equipo podemos disminuir tiempo de espera para la atención, además de brindar confort, comodidad al paciente y por consiguiente menor posibilidad de caídas.
Es importante indicar, que al ser un equipo moderno, se esta garantizando no incurrir posteriormente en gastos mayores por reparaciones y mantenimientos. 
Cabe señalar, que este equipo se solicita por recomendación de la Unidad de Compras de Equipo Médico, quien determinó en la evaluación de tecnología médica iniciar el proceso de planificación para el reemplazo del equipo (Placa sifa 30169783) en forma inmediata según el plan maestro de sustitución de esta Unidad (Se adjunta correo y guías de reemplazo).</t>
  </si>
  <si>
    <t>Contenedor para ropa sucia con tapa</t>
  </si>
  <si>
    <t>Se requiere la compra de contenedor para ropa con tapa ya que el centro médico no cuenta con implemneto de este tipo.
Beneficio y ventajas: Evitar contaminación infecciosa dentro de las instalaciones, que puede afectar pacientes y personal de salud.</t>
  </si>
  <si>
    <t>Carro multiuso 3 niveles</t>
  </si>
  <si>
    <t>Correcta gestión del recambio tecnológico en relación con los equipos médicos que conforman la base instalada de la RSS, aportándole un orden lógico a los recambios, es necesario para Garantizar la continuidad en la prestación del servicio al usuario. 
Los activos que deben cambiarse son las placas SIFA 800402943, 30200634 y 800402934</t>
  </si>
  <si>
    <t>Flujómetros de O2</t>
  </si>
  <si>
    <t>Corresponde a equipos requeridos en las unidades de Recuperación, Preanestecia y UCA para la administración de oxígeno a los asegurados que lo requieran, estos van a tomas de pared. Corresponden a equpos básicos para el funcionamiento de los equipos.
El 25 de noviembre anterior, se inicia con la contratación 2022LA-000029-0001000001 Servicio Suministro de Gases Medicinales parala Red de Servicios de Salud, la cual está a cargo del CEDINS. Con la nueva contratación se varía las condiciones de ejecución del contrato. Adicionalmente, solo consideran los cilindros de los diferentes gases médicos requeridos, dejando de lado los componentes requeridos para su uso y gestiones de control de calidad de los mismos, situación que motiva la inclusión dentro del PAC 2024.
1.1.	Beneficios de la compra
1.1.1.	Disponibilidad de equipos para atención de requerimientos básicos en servicios de Recuperación, Preanestesia y UCA. 
1.1.2.	Disponibilidad de flujómetros ante el fallo de los existentes.
1.1.3.	Disminución de errores en dosificación de Oxígeno. 
1.1.4.	Medición de flujo de Oxígeno por paciente de acuerdo con los requerimientos de cada uno. 
1.2.	Riesgos al no adquirir el bien o servicio.
1.2.1.	Riesgo reputacional del INS y la RSS ante la falta de equipos para la dotación de oxígeno a los asegurados. 
1.2.2.	Riesgo de suspensión del Servicio Quirúrgico al no contar con la totalidad de productos de productos requeridos para su funcionamiento.</t>
  </si>
  <si>
    <t>Casillero metálico de 12 espacios</t>
  </si>
  <si>
    <t>PROYECTO CIRUGÍA UVI y aumento en dotación de plazas del Servicio Quirúrgico.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Además es requerido para aumentar la capacidad de resguardo de pertenencias de personal de planilla, así como contratistas que ejecutan acciones en el Servicio Quirúrgico del Hospital del Trauma. El requerimiento obedece a la dotación de nuevas plazas en agosto 2022 por parte la Junta Directiva de la RSS como refuerzo del Servicio Quirúrgico y como para realización de cirugías en UVI. La RSS como patrono debe brindar el espacio para el resguardo seguro de las pertenencias de los colaboradores, por lo que el equipo es indispensable para mantener la operativa del servicio.
Beneficios de contar con el bien
•	Resguardo de pertenencias para los asegurados del INS.
•	Resguardo de pertenencias para los colaboradores de la RSS.
•	Buena reputación de la organización.
•	Disminución de errores por confusión de pertenencias.
•	Eliminación de reclamos económicos por pérdidas de pertenencias de los asegurados y colaboradores. 
Riesgos al no adquirir el bien o servicio.
•	Riesgo reputacional del INS y la RSS ante el extravío de pertenencias de los asegurados y colaboradores. 
•	Riesgo de pérdida de pertenencias del personal y asegurados.</t>
  </si>
  <si>
    <t>Repuesto de selladora térmica de impulso 12 pulgadas</t>
  </si>
  <si>
    <t>Banco metálico giratorio con rodines</t>
  </si>
  <si>
    <t>Mesa semilunar en acero inoxidable</t>
  </si>
  <si>
    <t xml:space="preserve">Termómetro digital </t>
  </si>
  <si>
    <t>Se requiere contar con termómetros digitales para monitorear la temperatura de productos químicos utilizados para el proceso de desinfección de tejidos monitoreando la temperatura en el baño maría.
Ventajas de contar con este bien: 
A.Contar con un termómetro digital resistente al agua para ser utilizado en baño maría que permita monitorear la temperatura a la cual está inmerso el tejido. 
B.Al monitorear la temperatura del baño maría se tomarán las acciones para no sobrepasar los parámetros establecidos para que las células no se desnaturalicen
C.Al monitorear la temperatura con este termómetro se podrán evaluar las temperaturas optimas en las cuales se desprende la mayor cantidad de impurezas de los tejidos.
D.Al contar con este equipo podremos procesar tejidos sin alterar sus características físicas ni biológicas de los mismos.
E.Al contar con el termómetro nos permite monitorear que las condiciones de temperatura durante el procesamiento se mantengan durante el periodo y tomar acciones en caso de fluctuación de este parámetro.
Riesgos de no contar con el bien: 
F.Actualmente utilizamos un termómetro de mercurio que podría ocasionar un accidente laboral en caso de que no se cambie a termómetro digital. el mercurio del termómetro es mutagénico y genotóxico
G.Imprecisión en la medición de los parámetros de temperatura en los procesamientos que podría ocasionar la desnaturalización de las células
H.Riesgo de perdida de tejidos por procesamiento a temperaturas no estipuladas.</t>
  </si>
  <si>
    <t>Gigante o soporte para solución endovenosa</t>
  </si>
  <si>
    <t>Carro Palanganero</t>
  </si>
  <si>
    <t>Balanza con capacidad máxima de 30 kg</t>
  </si>
  <si>
    <t>Se requiere sustituir balanza para verificar pesos de porciones de alimentos al momento de preparación de alimentos en cocina central, dietas. Se estaría sustituyendo equipo dado de baja placa SIFA 800402917, 800402918, 800402919
La Balanza se encuentra con problemas de funcionamiento, además de partes faltantes. El distribuidor para Costa Rica no distribuye refacciones para la misma, por lo que Ingeniería recomienda dar de baja este equipos</t>
  </si>
  <si>
    <t>Balanzas capacidad máxima de 6 kg.</t>
  </si>
  <si>
    <t>Se requiere sustituir balanzas para el pesaje de ingredientes en la preparación diaria de dietas especiales, con alta sensibilidad 0.5 gr a 1 gr ya que por los ingredientes de áreas como fórmulas, ensaladas y panadería se requiere exactitud en la receta. Se estarían sustituyendo equipo dado de baja placa SIFA 800402920, 800402921 y la balanza Ocony-SS no tiene placa sifa
La Balanza se encuentra con problemas de funcionamiento, además de partes faltantes. El distribuidor para Costa Rica no distribuye refacciones para la misma, por lo que Ingeniería recomienda dar de baja este equipos</t>
  </si>
  <si>
    <t>Rehabilitación</t>
  </si>
  <si>
    <t>Tubos de PVC 4"</t>
  </si>
  <si>
    <t>Este material es necesario para continuar realizando la confección de férulas o adaptaciones terapéuticas, a nivel interno, para usuarios hospitalizados o externos, que como parte de sus procesos de rehabilitación requieren de estos productos de apoyo, y que son elaborados por los terapeutas ocupacionales de la Red, de forma personalizada para cada usuario del servicio. Dado las propiedades del producto se obtiene un resultado más duradero y resistente según la condición fisica que presentan. El contar con este bien tiene los siguientes beneficios: 1. Debido a que el Servicio de Terapia Ocupacional se encarga de los procesos de confección de férulas o adaptaciones según las necesidades de cada usuario. contar con este material permite dar continuidad y satisfacer estas necesidades. 2. Ofrece un tratamiento integral y personalizado para cada usuario. 3. Apoyo en los procesos de reintegro a las actividades de vida diaria y laborales. 4. Mejora la condición y la calidad de vida de los usuarios atendidos en la Red. 5. Disminuye los costos de compras externas, ya que las férulas o adaptaciones se realizan a lo interno de la institución. Por ende, el tiempo para la aplicación y uso de estos equipos de apoyo es menor y contribuye con procesos de intervención más cortos y exitosos, disminuyendo los tiempos de estancia o incapacidad, de acuerdo con la condición del usuario. El no contar con este producto se corren riesgos de afectar la imagen de la institución al no ofrecer este tipo de procesos de ferulaje, disminuye la oferta de productos de apoyo o adaptaciones necesarias para la rehabilitación de los usuarios, los periodos de atención e incapacidades pueden llegar a ser más extensos de lo necesario, la actualización y experiencia del personal se ve limitada. Se tendrían que realizar compras externas de férulas o contratar su elaboración a terceros.  Según el control de férulas que se lleva en la Uruca,  en el 2019 se realizaron 19 férulas en PVC, en el 2020:  8 férulas, 2021:  9 férulas y en el 2022:  10 férulas. De cada tubo de PVC salen aproximadamente 6 férulas. Por lo que se estima un consumo de 2 a 3 tubos anuales para la Uruca. El consumo de este material en centros de salud es poco por lo que no se incluye en la proyección. Se solicitan 8 tubos de PVC para cubrir la demanda de dos años.</t>
  </si>
  <si>
    <t>Licuadora semi industrial 64 onzas</t>
  </si>
  <si>
    <t xml:space="preserve">Equipo requerido para elaborar las diferentes preparaciones en cocina, de acuerdo a las dietas de los pacientes, que permita homogenidad en el licuado, para área de dietas.
Para lograr mejor proceso es necesario colocar licuadora por área que permita evitar accidentes por movilización de equipos entre áreas, como también evitar contaminación cruzada al momento de preparar las diferente dietas (bebidas, sondas, cremas, licuados orales, etc) </t>
  </si>
  <si>
    <t>Ventajas: El contar con teléfono celular permite comunicación fluida con familiares de pacientes por vía de mensajes de texto facilitando el intercambio de información, realización de video llamadas entre el paciente y la familia en caso de pacientes con aislamientos que no puedan tener contacto directo con las visitas. Realización de encuetas de satisfacción del servicio con el fin de buscar oportunidades de mejora.  
Desventajas: El no contar con el bien conlleva a enlentecimiento de la transmisión de información desde el Servicio de Humanización hacia la familia del paciente, así como la comunicación de pacientes aislados con familiares.
Riesgos de no contar con el bien o servicio:No se brinda una atención oportuna de las necesidades de los pacientes hospitalizadosRiesgo Reputacional
Modelo Samsung A53 5G
Se han valorado otras necesidades como tablet, no obstante, el precio triplica al celular, por lo que se descarta</t>
  </si>
  <si>
    <t>Región Noreste</t>
  </si>
  <si>
    <t>Mesa de acero inoxidable de 120cmx70cmx100cm</t>
  </si>
  <si>
    <t>Para sustitución del activo 30237310; ya que presenta desprendimiento de superficie (no reparable) y ello representa un foco de contaminación en un área que está expuesta a derrames de comida y líquidos.</t>
  </si>
  <si>
    <t>Sistema de Micrófono inalámbrico doble de mano</t>
  </si>
  <si>
    <t>Se solicita la compra de un sistema de micrófono inalámbrico de 2 canales que se utilizaran para diversas actividades de comunicación, reuniones, salas multiuso o actividades gerenciales.
Este este equipo fue adquirido aproximadamente hace 6 años con presupuesto de la RSS (no tienen placa sifa) y uno de ellos se encuentra completamente dañado por lo que se requiere sustituir este equipo</t>
  </si>
  <si>
    <t>En el proyecto de ampliación de la Central se habilitará un área nueva que es área de lavado en la que se necesita descartar ropa contaminada y otra área de bodega de ropa limpia,  por eso es nueva necesidad. Permite la recolección de ropa sucia de forma eficaz garantizando por el tamaño y las características técnicas un mejor uso del espacio, peso de los paquetes evitando sobrecarga para el personal que lo recolecta.
Ventajas:
Permite la recolección de ropa sucia de forma eficaz garantizando por el tamaño y las características técnicas un mejor uso del espacio.
Permite el peso de los paquetes evitando sobrecarga para el personal que lo recolecta, pues es material mojado y a veces pequeñas cantidades pesan sobre exceso de lo permitido por Salud Ocupacional.
Las características de el Hamper adjudicado en el nuevo contrato según demanda 2020LA-000031-0001000001, por lo materiales permite que no se corroa fácilmente y específicamente en ésta área de lavado se utilizan muchos líquidos corrosivos que hacía que los otros modelos de hamper de metal estuvieran con corrosión y esto afecta la desinfección en el área septica de la Central de esterilización.
Riesgos de no contar con el bien:
-Riesgo de acumulación de material pues los otros hamper eran de mayor tamaño  y  podría causar lesiones en el personal que acarrea el material al centro de acopio.
-Riesgo de contaminación por corrosión de los materiales de acero al estar expuestos a líquidos corrosivos y ambiente húmedo.</t>
  </si>
  <si>
    <t>Se realiza guía de reemplazo consecutivo SETM-01-2019 por daños al activo placa 30200837
Ventajas:
Permite la recolección de ropa sucia de forma eficaz garantizando por el tamaño y las características técnicas un mejor uso del espacio.
Permite el peso de los paquetes evitando sobrecarga para el personal que lo recolecta, pues es material mojado y a veces pequeñas cantidades pesan sobre exceso de lo permitido por Salud Ocupacional.
Las características de el Hamper adjudicado en el nuevo contrato según demanda 2020LA-000031-0001000001, por lo materiales permite que no se corroa fácilmente y específicamente en ésta área de lavado se utilizan muchos líquidos corrosivos que hacía que los otros modelos de hamper de metal estuvieran con corrosión y esto afecta la desinfección en el área septica de la Central de esterilización.
Riesgos de no contar con el bien:
-Riesgo de acumulación de material pues los otros hamper eran de mayor tamaño  y  podría causar lesiones en el personal que acarrea el material al centro de acopio.
-Riesgo de contaminación por corrosión de los materiales de acero al estar expuestos a líquidos corrosivos y ambiente húmedo.</t>
  </si>
  <si>
    <t>Mesa auxiliar de acero inoxidable de 45cm x 65cm x 80cm</t>
  </si>
  <si>
    <t>Selladoras térmicas de impulso</t>
  </si>
  <si>
    <t>El equipo se requiere para el CSR de San Ramón especificamente para utilizarlo en el área de inyectables. Este equipo es indispensable en los Centros de Salud para la habilitación y cumplimiento de la norma de bioseguridad, permitiendo la colocación de bombas de infusión para la administración de infusiones intravenosas de manera controlada.
Es importante indicar, que al ser un equipo moderno, se esta garantizando no incurrir posteriormente en gastos mayores por reparaciones y mantenimientos. 
Cabe señalar, que este equipo se solicita por recomendación de la Unidad de Compras de Equipo Médico, quien determinó en la evaluación de tecnología médica iniciar el proceso de planificación para el reemplazo del equipo (Placa sifa 30006540) en forma inmediata según el plan maestro de sustitución de esta Unidad (Se adjunta correo y guías de reemplazo).</t>
  </si>
  <si>
    <t xml:space="preserve">Pastillas magnéticas </t>
  </si>
  <si>
    <t xml:space="preserve">Se requiere contar con pastillas magnéticas para agitar tejidos en solución desinfectante en el agitador magnético con el que cuenta el banco. Mediante esta agitación se facilita que la solución desinfectante tenga mayor contacto con el tejido y no se precipite o sedimente; de esta manera la misma concentración de la solución estaría en contacto con el tejido durante todo el proceso de desinfección.
Como se ha venido solventando la necesidad: 
Actualmente se cuenta con pastillas magnéticas; según inventario realizado en noviembre del año anterior se detectó que en CEYE solo existían 4 pastillas de las 8 pastillas entregadas previamente; esta cantidad es insuficiente ya que se requiere que cada canasta del banco contenga una pastilla; a  su vez otros implementos de procesamiento como coladores también se requieren sean empacados con pastilla magnética. 
Ventajas de contar con este servicio: 
E.Contar con las pastillas magnéticas que permitan la agitación efectiva de los reactivos y de los tejidos.
F.Se requiere que tanto los tejidos como los reactivos no se precipiten o se sedimenten
G.Garantiza un proceso de desinfección de los tejidos eficiente 
Riesgos de no contar con el bien: 
H.Riesgo de que no todo el tejido se desinfecte de manera eficiente 
I.Riesgo de contaminación del tejido como producto final 
J.Riesgo de recepción de quejas o denuncias por parte de los usuarios
K.Riesgo de perdida de tejido por proceso de desinfección deficiente. 
</t>
  </si>
  <si>
    <t xml:space="preserve">Mouse ergonómico vertical </t>
  </si>
  <si>
    <t>El personal de diseño gráfico requiere el uso de este dispositivo ergonómico como herramienta de trabajo ya que de acuerdo a sus funciones de diseño es utilizado por tiempos muy prolongados. Una de las colaboradoras ha presentado molestias en sus manos que se sospecha que puede estar asociado al uso constante del mouse razón por la cual la unidad de salud ocupacional ha recomendado mediante un estudio de funciones el cambio de este equipo (se adjunta dicha recomendación).</t>
  </si>
  <si>
    <t>Centro de Distribución y Logística</t>
  </si>
  <si>
    <t>Cuadernos de caligrafía</t>
  </si>
  <si>
    <t xml:space="preserve">En el servicio de Terapia del Lenguaje se atienden pacientes en Consulta Externa con alteración en el tipo y modalidad de escritura, por lo que se deben utilizar este tipo de cuadernos para trabajar su caligrafía durante las sesiones de terapia.  Los beneficios de contar con este artículo son: 1.  Facilitar la rehabilitación de lenguaje escrito al paciente y por ende su recuperación o mejoría. 2. Otorgarle al paciente los insumos que requiere para su rehabilitación sin necesidad de que incurra en gastos él o el terapeuta.   Sino se cuenta con estos cuadernos al momento de la terapia se corre el riesgo de afectar la atención de pacientes con alteración de la escritura que requiere trabajar caligrafía, además de la imagen institucional por no contar con los insumos necesarios para que el paciente reciba su terapia.  De acuerdo con los datos estadísticos internos del servicio de terapia de lenguaje el promedio de atención anual de pacientes con alteración en el tipo y modalidad de escritura en Consulta Externa es de 05 pacientes por terapeuta, sin embargo, recientemente se aumentó la capacidad con un terapeuta más por lo que se estima solicitar 20 cuadernos para suplir la demanda. </t>
  </si>
  <si>
    <t>Adquisición de Reactivos Químicos</t>
  </si>
  <si>
    <t>Se requiere contar con reactivos desinfectantes para realizar el procesamiento de tejidos, con estos reactivos se requieren para bajar la carga microbiológica de los tejidos y que de esta manera cumplan con criterios de calidad que los califica como aptos para el trasplante, este tratamiento al cual se someten los tejidos no es invasivo y no altera las características mecánicas de los tejidos, un método muy eficiente.
Como se ha solventado el requerimiento: Se ha solventado con contrato vigente 2020CD-000288-0001000001 que vence el 15/03/2025.
Ventajas de contar con este servicio: 
A.Contar con reactivos establecidos a nivel mundial que favorece la desinfección de los tejidos. 
B.Contar con tejidos que cumplan con características de calidad que los clasifica como aptos para el trasplante.
C.Con la utilización de estos reactivos se garantiza que los tejidos no cambian sus características mecánicas que les da una resistencia optima para el fin del trasplante.
D.Al contar con estos reactivos se reduce significativamente el riesgo de descarte de tejidos por no contar con características de calidad microbiológica que los caracteriza como aptos para el trasplante. 
E.Al contar con estos reactivos podremos estandarizar el proceso de desinfección óptimo para los tejidos de acuerdo a su naturaleza 
Riesgos de no contar con el bien: 
F.Riesgo de no contar con procedimientos óptimos para la desinfección de los tejidos.
G.Riesgo de no poder suplir la demanda interna de tejidos , por no contar con tejidos que cumplan con características de calidad.
H.Riesgo de incumplimiento en convenios de cooperación interinstitucional con hospitales externos por no suplir tejidos como producto terminado en las condiciones de calidad requeridas. 
I.Riesgo de perdida de tejidos por presentar contaminación.
J.Riesgo de daño a la imagen corporativa por no contar con procedimientos óptimos de desinfección de tejidos.
K.Riesgo de contar un banco de tejidos subutilizado.</t>
  </si>
  <si>
    <t>Teléfono IP inalámbrico</t>
  </si>
  <si>
    <t xml:space="preserve">Comunicación efectiva en sitios sin acceso a puntos de red, asi como  supervisores en diferentes areas hospitalarios, permitiendo el personal se encuentre localizable ante cualquier eventualidad asi como realizar las gestiones necesarias. 
Ventajas: Permite la localización y comunicación expedita con el supervisor, permitiéndole a este continuar con las labores directamente en la operativa, comunicación expedita para coordinación de situaciones urgentes desde la escena y no tener que desplazarse hasta una oficina abandonado la emergencia y adicionalmente tener acceso al teléfono en lugares donde no existen puntos de red para teléfono fijo. 
Desventajas: limita la comunicación fluida, expedita y desde alguna escena de emergencia, así como la comunicación desde lugares donde no se cuenta con punto de red.
Riesgos de no contar con el bien o servicio:No se brinda una atención oportuna de las necesidades de los pacientes hospitalizadosRiesgo Reputacional
</t>
  </si>
  <si>
    <t>PROYECTO CIRUGÍA UVI.
Los equipos solicitados obedecen al cumplimiento del acuerdo III de la sesión ordinaria número 9738 de la Junta Directiva del Instituto Nacional de Seguros, realizada el martes 09 de agosto del 2022, en la cual se dispuso:
“Autorizar a INS Red de Servicios de Salud S.A la creación de las plazas necesarias y la adquisición del equipo y/o equipamiento requerido, con el fin de dar cumplimiento adecuado a la extensión del servicio de la Unidad de Valoración Inicial (UVI), tal y como se plantea en el oficio G-03122-2022 del 09 de agosto de 2022, suscrito por la gerencia general del Instituto Nacional de Seguros, y lo dispuesto mediante Acuerdo III de la sesión N° 9738 del 09 de agosto del 2022, tomado por la Junta Directiva del INS.”
Estos equipos son requeridos para la puesta en funcionamiento de quirófano de UVI para la realización de procedimientos quirúrgicos.
Los teléfonos se requieren para el proyecto de cirugías en UVI, siendo que estos son quirófanos ya establecidos, no se cuenta con punto de red en los mismos. Adicionalmente, se requiere trasladarse entre la zona de atención al usuario, dentro de quirófano y área de preanestesia y recuperación por tanto, es necesario que sean inalámbricos para poder dar atención. El personal operativo que se encuentra en la zona es el mínimo, por ende se requiere que tengan el teléfono inalámbrico para que al trasladarse de un lado a otro dentro del servicio de UVI, tengan el teléfono disponible.
1.1.	Beneficios de la compra
1.1.1.	Contar con un teléfono que permita la comunicación a nivel interno con nuestros clientes internos.
1.1.2.	Contar con un teléfono que permita tener una comunicación efectiva y oportuna con nuestros clientes internos
1.1.3.	Brindar un servicio más eficiente y oportuno a nuestros clientes internos.
1.1.4.	Que quede un registro de las llamadas realizadas a nuestra unidad, de tal manera que se maneje esto como un dato para evidenciar la trazabilidad de los tejidos.
1.1.5.	Contar con un teléfono que permita una comunicación con las diferentes unidades y departamentos dentro del hospital cuando no nos encontramos en la oficina.
1.1.6.	Disponibilidad del equipo en sala de cirugía de UVI requerida para el desarrollo de procedimientos de los asegurados del Instituto.
1.1.7.	Reducir tiempos de respuesta del personal destacado en cirugía UVI ante solicitudes y necesidades del personal y de otros servicios. 
1.1.8.	Brindar un servicio a nuestros clientes internos de una manera más eficiente.
1.1.9.	Disminución en tiempo de traslado hasta las áreas de UVI que cuentan con líneas telefónicas alámbricas.
1.2.	Riesgos al no adquirir el bien o servicio.
1.2.1.	Que nuestros clientes internos no puedan localizar al personal del banco de una manera oportuna y eficiente.
1.2.2.	Riesgo de no entregar un tejido en tiempo y forma adecuada.
1.2.3.	Riesgo de que se prolongue el tiempo de atención de un paciente por espera de adquisición de un insumo del banco de tejidos. 
1.2.4.	Riesgo de incremento en los costos de atención de un paciente por prolongarse los tiempos de espera por un tejido o por prolongarse los tiempos de espera de los especialistas en consulta externa para completar la información requerida para concretar las solicitudes de tejido.</t>
  </si>
  <si>
    <t xml:space="preserve">Se requiere un teléfono inalámbrico; debido a que el personal del banco requiere trasladarse en sala de operaciones, consulta externa y hospital y de esta manera no se trabaja en una sola área y en el banco de tejidos dentro de sala de operaciones no hay teléfono. De esta manera nuestros clientes internos nos localizan por medio del teléfono celular de índole personal, por esta razón se requiere contar con un teléfono que tenga el alcance necesario para que nos puedan localizar en todo el hospital y a la vez si requerimos realizar alguna llamada a otra unidad o departamento lo podamos realizar sin inconveniente.
Como se ha venido solventando la necesidad: 
Se ha solventado la necesidad utilizando los teléfonos celulares del personal que labora en el banco 
Ventajas de contar con este servicio: 
F.Contar con un teléfono que permita la comunicación a nivel interno con nuestros clientes internos.
G.Contar con un teléfono que permita tener una comunicación efectiva y oportuna con nuestros clientes internos
H.Brindar un servicio mas eficiente y oportuno a nuestros clientes internos.
I.Que quede un registro de las llamadas realizadas a nuestra unidad, de tal manera que se maneje esto como un dato para evidenciar la trazabilidad de los tejidos.
J.Contar con un teléfono que permita una comunicación con las diferentes unidades y departamentos dentro del hospital cuando no nos encontramos en la oficina.
Riesgos de no contar con el bien: 
K.Que nuestros clientes internos no puedan localizar al personal del banco de una manera oportuna y eficiente.
L.Riesgo de no entregar un tejido en tiempo y forma adecuada.
M.Riesgo de que se prolongue el tiempo de atención de un paciente 
N.Riesgo de incremento en los costos de atención de un paciente por prolongarse los tiempos de espera por un tejido o por prolongarse los tiempos de espera de los especialistas en consulta externa para completar la información requerida para concretar las solicitudes de tejido.
Justificación de la cantidad:
Se contar con al menos un teléfono inalámbrico para que se utilice en cualquier lugar del hospital y de esta manera localicen al personal del banco cuando no hay personal en la oficina.
</t>
  </si>
  <si>
    <t xml:space="preserve">Barrera de plomo móvil </t>
  </si>
  <si>
    <t xml:space="preserve">Mamparas para estación de trabajo de circulante y de anestesia. Las mamparas se utilizan en zona de estaciones de trabajo fijas. Siendo que el personal de enfermería circulante y el médico anestesiólogo tiene zonas de trabajo delimitadas dentro del quirófano, se requiere colocar las mamparas de protección con el fin de que puedan realizar sus labores disminuyendo la exposición a radiaciones ionizantes durante el acto quirúrgico. Garantizando un beneficio de seguridad para el personal que dispone de estación de trabajo dentro del quirófano y que sus labores le permiten estar cubierto por una mampara.
Durante el año 2022 el 83% de las cirugías realizadas en el 2022 llevaron la necesidad de exposición a radiaciones ionizantes para el personal, por tanto, es importante brindar las mejores condiciones de protección y segurdiad a los colaboradores, siendo que constamente se encuentran expuestos a estas radiaciones. 
Entre las ventajas de contar con el equipo están:
1-Estaciones de trabajo para el personal, con protección radiológica adecuada dentro del quirófano
2- Disminución del riesgo de exposición para el personal que diariamente esta en cirugías con uso de equipos que expone a radiaciones. 
3- Colaboradores incentivados y con seguridad de que se les provee los espacios adecuados para poder realizar sus labores con disminución de las exposición a riesgos.
5- Disminución del riesgo de casos de colaboradores con patologías relacionadas con la exposición a radiaciones ionizantes. 
Entre los riesgos de no contar con el equipo están:
1. Personal que no cuenta con las condiciones óptimas de protección y seguridad para poder realizar sus labores
2. Riesgo reputacional para la empresa ante no brindar todas las medidas de proteccion para sus colaboradores. 
</t>
  </si>
  <si>
    <t>Los equipos que están para reemplazo son placas SIFA 30200371 y 30200370, de acuerdo a lo informado por la Unidad de Equipo Médico. Las mesas quirúrgicas son indispensables para la realización de cirugías en el Hospital del Trauma, siendo que es requerida una por cada quirúfano en funcionamiento. Cabe indicar que las dos que están para reemplazo corresponden a la base mínima instalada en el HDT.
Ventajas de contar con el equipo:
•	Compra de equipos con tecnología actualizada que brinda mayor seguridad a los asegurados que requieren de servicios quirúrgicos.
•	Seguridad de disponer equipos que cuentan con respaldo a nivel nacional e internacional para la compra de repuestos en caso de que sea necesario, dado que se mantienen en la línea de producción.
•	Equipos con amplia cantidad de posiciones que se ajustan a las necesidades del usuario y cirujano, de acuerdo con el tipo de lesión por operar.
•	Disponibilidad de equipo en sala de cirugía de la Unidad de Valoración Inicial requerida para el desarrollo de procedimientos de los asegurados del Instituto.
•	Mayor oferta de servicios quirúrgicos para los asegurados del Instituto.
•	Traslado oportuno de usuarios del Instituto atendidos inicialmente en la CCSS.
•	Aumentar la producción de cirugías a los asegurados del Instituto que se operan en los quirófanos de la RSS. 
•	Disminución en costos por tiempo de espera de los asegurados del Instituto producto de días de incapacidad, hospitalizaciones e indemnizaciones.
•	Disminución en la facturación de la CCSS por traslado de asegurados del INS a la RSS en tiempo.
Riesgos de no contar con el bien
•	Riesgo reputacional del INS y la RSS ante la suspensión de cirugías por ausencia de mesa quirúrgica adecuada.
•	Aumento en lista de espera al no aumentar la oferta de servicios quirúrgicos producto de la ausencia de mesa quirúrgica. 
•	Aumento en costos por incapacidades y hospitalización producto de aumento en lista de espera.
•	Incumplimiento del acuerdo de la Junta Directiva del INS sobre la puesta en funcionamiento del quirófano para mejorar la capacidad de la RSS.</t>
  </si>
  <si>
    <t>Contratación de Servivios para realizar e interpretar estudios de Resonacia Magnética en la localidad de Pérez Zeledón</t>
  </si>
  <si>
    <t>La resonancia magnética es un estudio de imágenes médicas de suma importancia para valorar lesiones en los tejidos blandos del cuerpo. 
Los especialistas en salud, en especial en la RSS, la utilizan para distinguir mejor las características de dichos tejidos para establecer nexos de causalidad y/o cronológicos entre los hallazgos clínicos y los eventos reportados, ya sea como accidentes o enfermedades amparados en los regímenes que atendemos. 
En la práctica clínica de la Medicina de Seguros, es muy importante establecer diagnósticos lo más certeros posibles, en concordancia con los eventos reportados, por lo que realizar un estudio, como la resonancia magnética, se hace imperativo realizarlo lo más pronto posible en ciertas patologías, para no dejar lesiones en un margen de tiempo que pueda generar duda en cuanto a su causalidad, evitando así el amparo de lesiones que no correspondían al evento reportado, o para confirmar a ciencia cierta el amparo de patologías que pudieron generar duda. 
Lo anterior ayuda a establecer un diagnóstico rápido y más acertado, y que nos llevan a darle el manejo oportuno al asegurado, para devolverlo a la vida activa de la mejor manera posible con el mínimo de secuelas.  Se pretende estar acorde a un servicio de calidad en un modelo de atención integral en salud.  
La RSS realiza dichos estudios a nivel del Tercer nivel de atención en el HDT. En la Región Sur de la RSS se atendieron, en el año 2022, un total de 14480 pacientes, de los cuales 205 (1,4% del total, con 151 del Centro de Salud de Pérez Zeledón -con el 73%-, y 54 del Centro de Salud de Ciudad Neilly -con el 27%-), requirieron, desde las consultas iniciales, de dicho estudio.  Lo anterior generó tramitar las citas respectivas en el HDT, con un promedio de horizonte de cita de 15.7 días (rango entre los 7 y los 33 días); generándose un total de 3266 días de incapacidad para la espera de la realización del estudio, sin tomar en cuenta los días de más para esperar el reporte (un promedio de 3 días por paciente), dando entonces un total de 3881 días de incapacidad para la revaloración de los usuarios con sus respectivos reportes. A pesar de que en el HDT el costo por resonancia es de 49 mil colones en contraposición al costo de una realizada externamente (en promedio de 250 mil colones), la espera por realizarse el estudio resulta contraproducente para establecer nexos de causalidad y porque se aumenta el riesgo de producir más daño a una estructura anatómica que está dañada, incrementando la complejidad del manejo médico-quirúrgico y las eventuales secuelas. 
En la actualidad, en la Región Sur, solamente hay un proveedor externo del servicio, localizado a 350 metros del Centro de Salud de Pérez Zeledón, que ofrece un horizonte de citación de 1 día y la generación del reporte en 24 horas, lo que nos reduce a máximo 3 días la citación en nuestros servicios para la revaloración del usuario, lo cual nos reduciría un 85% los días de incapacidad que se generarían si el servicio se otorga en el HDT y la resolución de los casos se hace más expedita.</t>
  </si>
  <si>
    <t>Contratación de Servicios para realizar e interpretar estudios por Tomografía Axial Computarizada en la localidad de Pérez Zeledón</t>
  </si>
  <si>
    <t>La Tomografía Axial Computarizada es un estudio de imágenes médicas de suma importancia para valorar lesiones en los tejidos blandos y óseos del cuerpo. 
Los especialistas en salud, en especial en la RSS, la utilizan para distinguir mejor las características de las lesiones por traumas de impacto importante producidos por los accidentes, y que sirve para establecer nexos de causalidad y/o cronológicos entre los hallazgos clínicos y los eventos reportados en los regímenes que atendemos. 
En la práctica clínica de la Medicina de Seguros, es muy importante establecer diagnósticos lo más certeros posibles, en concordancia con los eventos denunciados, por lo que realizar un estudio, como la Tomografia Axial Computarizada, se hace imperativo realizarlo lo más pronto posible en ciertas patologías, para no dejar lesiones en un margen de tiempo que pueda generar duda en cuanto a su causalidad, evitando así el amparo de lesiones que no correspondían al evento reportado, o para confirmar a ciencia cierta el amparo de patologías que pudieron generar duda. 
Lo anterior ayuda a establecer un diagnóstico rápido y más acertado, y que nos llevan a darle el manejo oportuno al asegurado, para devolverlo a la vida activa de la mejor manera posible con el mínimo de secuelas.  Se pretende estar acorde a un servicio de calidad en un modelo de atención integral en salud.  
La RSS realiza dichos estudios a nivel del Tercer nivel de atención en el HDT. En la Región Sur de la RSS se atendieron, en el año 2022, un total de 14480 pacientes, de los cuales 149 (1% del total, con 67 del Centro de Salud de Pérez Zeledón -con el 45%-, y 82 del Centro de Salud de Ciudad Neilly -con el 55%-), requirieron, desde las consultas iniciales, de dicho estudio.  Lo anterior generó tramitar las citas respectivas en el HDT, con un promedio de horizonte de cita de 10 días (rango entre 1 y 33 días); generándose un total de 1551 días de incapacidad para la espera de la realización del estudio, sin tomar en cuenta los días de más para esperar el reporte (un promedio de 3 días por paciente), dando entonces un total de 1998 días de incapacidad para la revaloración de los usuarios con sus respectivos reportes. A pesar de que en el HDT el costo por TAC es de 49 mil colones en contraposición al costo de una realizada externamente (en promedio de 200 mil colones), la espera por realizarse el estudio resulta contraproducente para establecer nexos de causalidad y porque se aumenta el riesgo de producir más daño a una estructura anatómica que está dañada, incrementando la complejidad del manejo médico-quirúrgico y las eventuales secuelas. 
En la actualidad, en la Región Sur, hay 2 proveedores externos del servicio, localizados a 200 metros uno y a 350 metros el otro, del Centro de Salud de Pérez Zeledón, que ofrecen un horizonte de citación de 1 día y la generación del reporte en 24 horas, lo que nos reduce a máximo 3 días la citación en nuestros servicios para la revaloración del usuario, lo cual nos reduciría un 77% los días de incapacidad que se generarían si el servicio se otorga en el HDT y la resolución de los casos se hace más expedita.</t>
  </si>
  <si>
    <t>Transportes</t>
  </si>
  <si>
    <t>Sistema de Geolocalización y automatizacion para servicio de traslado de pacientes</t>
  </si>
  <si>
    <t xml:space="preserve">Brindar acceso a la información al personal de la Unidad de Transportes ( Seguimiento de unidades en tiempo real) tripulación de las unidades (permite logarse, recibir rutas, registrar incidentes en rutas con el paciente o viaje, actualizar en tiempo real el estado de la unidad, entre otros) y pacientes( confirmación de transporte y unidad asignada, posibilidad de cancelar el transporte o aviso de cambio de cita, seguimiento en tiempo real de la unidad para medir tiempos de comida y de alistarse para abordar el servicio, entre otros) 
Además de los puntos expuestos la idea es automatizar el control de los viajes y la asignación de viajes de manera que la revisión de los recorridos consista en reproducir viajes y que en el momento del cierre de cada viaje el mismo sistema calcule la estimación de los kilómetros recorridos, así como considerar todas las variables según la necesidad del paciente (camilla, sentado. pierna estirada, aislamiento, silla de ruedas, doble tracción, entre otros)
Contando con esta importante herramienta para la RSS, representaría de gran utilidad ya que se puede brindar acceso a la información de las coordinaciones, mejoraría la experiencia del paciente con el servicio y agiliza la manera de desarrollar las labores diarias buscando siempre maximizar el uso de los recursos y minimizar los costos. 
Se incluye hasta este momento, ya que el panorama del contrato integral del servicio de transporte de paciente que tuvo una duración de casi 2 años en adjudicarse, no se tenía claridad en cómo se iba a dotar el servicio de geolocalización considerando que se tenían 3 escenarios distintos: (1) Dotación con contratos de GPS INS, (2) Análisis de Factibilidad para que INS servicios pueda adecuar y dotar APP para el servicio de transportes (3) Contratación abierta a proveedores nacionales. Una vez adjudicado y ya teniendo visto bueno por parte de TI INS se procede con la opción 2 que en este momento está en proceso, pero se decide también presentar la opción 3 para el PAC2024 en caso de que no resulte o se presenten inconvenientes con el proceso con INS Servicios.  </t>
  </si>
  <si>
    <t>0119 – Cultura y Talento</t>
  </si>
  <si>
    <t>Cultura y Talento</t>
  </si>
  <si>
    <t>Bolsa de empleo</t>
  </si>
  <si>
    <t xml:space="preserve">La Red de Servicios de Salud S.A. desde el año 2019 no cuenta con una bolsa de empleo oficial propia de la empresa para el reclutamiento de todos los puestos requeridos, especialmente en el área de Salud lo que nos obliga a utilizar los servicios de otras entidades como: Colegios Profesionales, Municipalidades, Universidades, etc. Sin embargo, esto no nos permite ser tan rápidos y agiles en la búsqueda de personas candidatas; además, estas instituciones o empresas; tienen sus propias fechas de publicacion, por lo que nos genera atrasos en nuestra labor, ya que no se logran publicar a tiempo; de allí, que se requiere gestionar la contratación de una plataforma electrónica, la cual
nos permita disponer de manera permanente la información curricular de 
potenciales oferentes que permitan cubrir los requerimientos de personal de la Red, con el propósito de garantizar la eficiencia en el proceso de atracción y
selección del personal idóneo requerido especialmente en el área de la salud, además buscar el almacenamiento de 
información y con esto proyectar la imagen empleadora que nos caracteriza.
La Red de Servicios de Salud busca una plataforma que facilite los procesos de contratación, buscando 
obtener una base ilimitada de candidatos, además de realizar procesos de selección 
simultáneos en una misma plataforma, requiere realizar búsqueda de personas candidatas; sin que 
estos hayan aplicado a un anuncio en específico, dicha plataforma debe permitir hacer 
filtros de acuerdo con lo requerido en el perfil del puesto. En la actualidad, contamos con una bolsa de empleo del Grupo INS, la cual se encuentra funcionando desde finales del mes de mayo del 2022; no obstante, lo que hace que contemos con una base de datos básica y limitada, ya que tenemos poca oferta de personal profesional calificado del sector salud en dicha plataforma para los diferentes departamentos y requerimientos de personal de la RSS. Datos de la bolsa de empleo del Grupo INS (9.366 personas inscritas; sin embargo solamente alrededor de 984 persona mencionan alguna carrera en el área salud), Linkedln del Grupo INS: 28.820 seguidores versus la CCSS con 109.000 e INS Servicios 94.000.
Es importante mencionar que para contar con una base de datos robusta, se requiere de años en el mercado para poder formarla, a hoy los resultados obtenidos no aportan mayor beneficio. 
Es imperativo que la unidad de Reclutamiento y Selección del INS- Red de Servicios de Salud S.A., cuente con un mecanismo agil y oportuno; mediante el cual pueda publicar las diversas necesidaes de puestos vacantes o temporales; así como la correcta recepción de los curriculums vitae de las personas participantes a los difetentes puestos requeridos. </t>
  </si>
  <si>
    <t>Sistema de Nasofaringoendoscopia flexible</t>
  </si>
  <si>
    <t>El principal beneficio es: Dar atención oportuna a pacientes con patología traumática que requieren tratamiento de vía aérea están expuestos a complicaciones severas; dentro de las cuales cabe mencionar intubaciones endotraqueales prolongadas, complicaciones asociadas a traqueostomías percutánea y abiertas, abscesos en espacios profundos de cuello, sangrado y hematomas, falsas vías, parálisis de cuerdas vocales y estenosis subglóticas, y fracturas laringotraqueales. Actualmente se cubre la necesidad con la técnica del pulgar, no obstante, la misma es inexacta y carece de evidencias. Actualmente, se utiliza el equipo personal del doctor Quijano y dependiendo del paciente y las características del mismo, no se logra realizar el estudio, privando al paciente de diagnosticos más certeros
Ventajas: Tener la capacidad de realizar endoscopías de vía aérea superior en el marco de un paciente inmovilizado o aislado en su cama, para poder definir de forma rápida la necesidad de abordajes más complejos de vía aérea.  Dar atención oportuna a pacientes con patología traumática que requieren tratamiento de vía aérea están expuestos a complicaciones severas; dentro de las cuales cabe mencionar intubaciones endotraqueales prolongadas, complicaciones asociadas a traqueostomías percutánea y abiertas, abscesos en espacios profundos de cuello, sangrado y hematomas, falsas vías, parálisis de cuerdas vocales y estenosis subglóticas, y fracturas laringotraqueales.
Riesgos de no contar con el bien o servicio:
•	No dar la atención oportuna en el manejo de la via aérea del paciente, lo que puede llevar a intubaciones endotraquelas prolongadas y complicaciones como sangrados, falsas vías, paralisis de cuerdas voacles asi como fracturas laringotraqueales.</t>
  </si>
  <si>
    <t>Montacargas</t>
  </si>
  <si>
    <t>Según guía de reemplazo consecutivo ETM-01-2019 de los carros placa 30202345 y 30202344, se programó la sustitución gradual en conjunto con equipo médico de forma anual para evitar un impacto por gasto mayor en una sola compra. Y posteriormente cuando acabe la vida útil en proyección a 10 años que tampoco sean todos los equipos al mismo tiempo.
Este equipo se utiliza cada vez que se necesite trasladar un equipo de un lugar a otro, quiere decir que el uso es constante 24/7
En total son 8 La proyección se realiza para compra de 2 montacargas por cada año, como parte de las medidas de planificación para evitar una inversión mayor. La planificación conlleva 4 años en total.</t>
  </si>
  <si>
    <t>Lavadora de bides</t>
  </si>
  <si>
    <t xml:space="preserve">Atención de guía de reemplazo enviada por la Unidad de Compras de Equipo Médico, relacionada con lavadora de bides placa SIFA 3020109, para la cual se define una nota de 18 puntos, requiriendo el inicio de la planificación para el reemplazo  del equipo de forma inmediata.
La lavadora de bidés es requerido en el Servicio Quirúrgico para el lavado de bides requeridos para la realización de necesidades básicas por parte de los asegurados del INS atendidos en el Servicio Quirúrgico de la RSS. 
1.1.	Beneficios de la compra 
1.1.1.	Disminución de riesgos laborales por manipulación de desechos orgánicos.
1.1.2.	Lavado estandarizado de todos los bides del servicio.
1.1.3.	Utilización de los Asistentes de Servicios de Salud en labores de atención directa de asegurados. 
1.1.4.	Aumento en la satisfacción del cliente por el servicio recibido. 
1.1.5.	Reducción en gasto de agua por lavado de bides con cantidades definidas por el equipo.
1.2.	Riesgos al no adquirir el bien o servicio.
1.2.1.	Riesgo de atraso en la atención de necesidades de los asegurados en áreas como Preanestesia y Recuperación.
1.2.2.	Riesgo de fallo del equipo con obsolescencia programada al no contar con los repuestos y servicio técnico adecuado.
1.2.3.	Riesgo de infección en los colaboradores al realizar lavados manuales de bides.
</t>
  </si>
  <si>
    <t xml:space="preserve">Cámara de refrigeración grado médico </t>
  </si>
  <si>
    <t>Se requiere contar con un equipo de refrigeración grado médico, en este sentido se requiere que este equipo proporciones las condiciones optimas de almacenamiento de los tejidos y de reactivos que se utilicen para su procesamiento garantizando una temperatura uniforme y establecida en toda su cabina.  En este equipo se almacenan mensualmente en promedio 3645 cm2 de membranas , equivalentes a un costo de 6 070 592 colones. 
Ventajas de contar con este servicio: 
A.Contar con un equipo que cuente con las características técnicas mínimas para almacenar tejidos a una temperatura de 2-8°C .
B.Actualmente contamos con una refrigeradora para uso doméstico para almacenar tejidos ( 4p3), lo cual no garantiza la conservación del tejido en condiciones de 2-8°C, tampoco cuenta con el área disponible requerida. 
C.Al contar con un equipo de refrigeración grado médico se garantiza el cumplimiento del proceso de almacenamiento de tejidos bajo estándares de calidad que limitan la contaminación del tejido y cambios no deseados en las características mecánicas del mismo.
D.Al contar con este equipo podremos almacenar tejidos y reactivos preparados estériles.
Riesgos de no contar con el bien: 
E.Riesgo de contaminación de los tejidos que podrían generar denuncias por parte de los usuarios (Especialistas) y Pacientes
F.Riesgo de quejas por parte de Especialistas y Pacientes por trasplantes de tejidos que no cumplan con características mecánicas requeridas 
G.Riesgo de no poder suplir la demanda interna por poca capacidad de almacenamiento. 
H.Riesgo de contaminación de los tejidos por no poder almacenar los reactivos estériles en condiciones de refrigeración
I.Riesgo de daño a la imagen corporativa por denuncias de los receptores de tejidos.</t>
  </si>
  <si>
    <t>Sillón de oftalmología</t>
  </si>
  <si>
    <t xml:space="preserve">Este tipo de silla es adecuada para realizar de forma segura el examen clínico y procedimientos menores de oftalmología. Permite el ajuste a los equipos de exploración en oftalmología con precisión y sin la misma se corre el riesgo de provocar lesiones oculares al paciente por mala posición del examinador o el paciente. </t>
  </si>
  <si>
    <t>Gabinete de ORL</t>
  </si>
  <si>
    <t xml:space="preserve">Este gabinete es un mueble de naturaleza médica, que está destinado a  mantener y preservar en condiciones óptimas todo el equipo especializado de ORL para garantizar su correcto funcionamiento, evitando daños al paciente por alteración de algunos de los materiales o equipos que resguarda. El gabinete actual está en malas condiciones, y no es posible su reparación. </t>
  </si>
  <si>
    <t>Computadora de alto nivel de procesameinto</t>
  </si>
  <si>
    <t xml:space="preserve">Procesamiento de alto volumen de información y reducción sustancial de tiempo de respuesta. 
Estos equipos serán asignados uno a Unidad de Costos Médicos y Facturación y otro a la Unidad de Contabilidad.
Estos son equipos que sustituirán los equipos actuales los cuales no tienen capacidad de almacenaje, ni procesamiento de información.
Los equipos actuales ya no cuentan con las características requeridas y presentan muchos fallos tanto de procesamiento, batería y capacidad de memoria por lo cual serán
entregados en cuento se reciban los sustitutos. A la fecha los usuarios han utilizado equipos que han sido suministrados por Informática. A la fecha no ha existido un pedido específico de equipo y los equipos de reemplazo que fueron dotados el año pasado no tuvieron una mejoría en sus capacidades por lo que fueron devueltos.
A.Generación de datos con mayor nivel de precisión, calidad, eficiencia en tiempo con menor costo de procesamiento. 
B.Procesamiento de información con mayor nivel de control, calidad de datos y suministro de información a partes interesadas.
C.Incremento del nivel de calidad de datos y reducción de tiempos de respuesta para la toma de decisiones institucionales y corporativas. 
D.Mayor integridad de información por almacenamiento de datos y procesamientos de información con mayor volumen de datos lo que genera una mayor calidad de los productos generados. 
E.Razonabilidad de la confiabilidad, pertinencia, relevancia y oportunidad de la información contenida en la información procesada para los diferentes usuarios. 
F.Cumplimiento de normas relacionadas con tecnologías de información relacionadas con integridad de información, resguardo de la información, calidad, eficiencia y economía en la generación de resultados para la toma de decisiones y salvaguarda la propiedad patrimonial.
A.Generación de ahorro en tiempo, esfuerzo y recursos humanos requeridos para la generación de información relevante para la toma de decisiones. Ahorro estimado entre 2 y 6 horas de procesamiento de información histórica.
B.Mayor capacidad de almacenamiento y procesamiento de información, la cual está excedida actualmente por los equipos disponibles.  Actualmente con periodicidad mensual la RSS procesa alrededor de 200 líneas de procedimientos facturados (80.000 facturas al mes) a las cuales se les asocian en promedio unas 10 variables entre datos cualitativos y cuantitativos.  Para la generación de un dato estadístico se deben procesar al menos 36 meses de información para generar una proyección de producción que pueda ser utilizada en procesos medulares para la organización.
C.Oportunidad de mejora sustancial en el análisis multivariable de información para la generación mediante opciones crear consultas, modelos e informes avanzados para visualizar datos con herramientas de Power BI o similares. </t>
  </si>
  <si>
    <t>Los carros de curaciones ABS se requieren para el CSR de Grecia y CSR de San Ramón. Este equipo es indispensable en los Centros de Salud para el cumplimiento de la Norma de Bioseguridad, al contar con mobiliario resistente a limpiezas de desinfectantes de uso hospitalario. 
El adquirir este equipo no solo permite la colocación de insumos y herramientas utilizados en el procedimiento de curación de heridas y/o procedimientos a realizarse en la atención de pacientes, sino que además que la compra de un equipo moderno y de buena calidad nos garantiza no incurrir posteriormente en gastos mayores, al darnos garantía del proveedor, muy baja probabilidad de fallas que se traducen en la disminución de costos por reparaciones y mantenimientos.
Cabe señalar, que estos equipos se encuentran en el área de cirugía menor, inyectables y consultorio médico, y se se solicita por recomendación de la Unidad de Compras de Equipo Médico, quien determinó en la evaluación de tecnología médica iniciar el proceso de planificación para el reemplazo del equipo (Placas sifa 30030000, 30016407, 30011984, 30037267) en forma inmediata según el plan maestro de sustitución de esta Unidad (Se adjunta correo y guías de reemplazo).</t>
  </si>
  <si>
    <t>Equipo con cambio recomendado para el 2023 por la Unidad de Equipo Médico. Es de uso reglamentario en un Centro de Salud que cuente con atención de Emergencias, según punto 3.10.24 de la  "Norma para la Habilitación de Servicios de Emergencias N° 41179 - S", del Ministerio de Salud. Se requiere para contar con el registro electrocardiográfico de un usuario paciente que es atendido por una emergencia o urgencia médica que afecte de manera directa o indirecta, el funcionamiento cardíaco de la persona y en la que puede ver comprometida la vida del asegurado, y se deben tomar decisiones en base a dicho registro.
El equipo se usa para determinar el estado cardiológico del paciente en el manejo de una emergenica o urgencia, ahunado a otros signos. Es requerido asegurar que tenga un buen funcionamiento constante, ya que es requisito indispensable para la acreditación de un centro de salud con servicio de urgencias. El equipo actual a cambiar se encuentra registrado con la placa sifa # 30088632.
En el CSR Ciudad Neilly  solo se cuenta un electrocardiógrafo</t>
  </si>
  <si>
    <t>Scáner bajo volumen</t>
  </si>
  <si>
    <t>Se requiere para reducir el tiempo de atención y mejorar el proceso de captura de la documentación externa que presentan los clientes en el CSR (aplicable a la apertura de casos, validación de derechos y reclamos por la vía administrativa); ya que, el manejo y consulta de la documentación se realiza vía SHAREPOINT y debe estar disponible en tiempo para consulta del personal y respaldo del CSR; lo que ha permitido una mejora en el flujo de atención; así como el traspapeleo y pérdida de documentación.</t>
  </si>
  <si>
    <t xml:space="preserve">Esta camilla es importante para el traslado de pacientes que no pueden utilizar otros medios durante la consulta externa, ya sea por sus lesiones o por ser paciente encamados de forma permanente. La camilla actual obtiene una puntuación mayor a 15 puntos en las guías de reemplazo de Equipo Médico, lo que indica que debe ser cambiada. Este implemento debe ser seguro para los pacientes, el tener un grado de obsolescencia tan alto, puede provocar accidentes ante cualquier eventual fallo de su funcionamiento, lo cual puede ocasionar graves lesiones a las personas usuarias, provocando situaciones de tipo médico, legal y reputacional, o incluso llegando a provocar lesiones que comprometan la vida del paciente o agravar sus lesiones ya existentes. </t>
  </si>
  <si>
    <t>Sierra para cortar yeso</t>
  </si>
  <si>
    <t>Equipo con cambio recomendado para el 2023 por la Unidad de Equipo Médico por  motivos de obsolescencia, que además; dicho modelo está descontinuado en el mercado, ya que han salido nuevas versiones con características  estructurales distintas, lo cual repercute en correr el riesgo de que el próximo  año no se cuenten con consumibles para hacer uso de las unidades de la RSS. Este equipo requiere para el retiro rápido y seguro, en el centro de salud, de inmovilizaciones completas, realizadas con yeso convencional o con fibra de vidrio,  de todo usuario que lo requiera bajo criterio e indicación del profesional médico. El no contar con el bien implica, o el retiro de las inmovilizaciones de manera arcaica y lenta que podrían agravar las lesiones, o enviar al usuaio a otro centro de salud a realizarse el procedimiento, lo que incrementa costos y perjudica además la imagen institucional. El equipo a cambiar es el registrado con la placa sifa #30071578.</t>
  </si>
  <si>
    <t>Camillas para terapia física</t>
  </si>
  <si>
    <t>Actualmente el servicio de Terapia Física en La Uruca cuenta con camillas de metal para brindar el tratamiento a los pacientes, sin embargo, una de ellas requiere cambio por obsolescencia según lo indicado por el análisis de la Unidad de Equipo médico.  Con su adquisición se logra satisfacer las necesidades por demanda en los usuarios atendidos con lesiones de tronco o extremidades que por su condición requieren el uso de una camilla idónea. Asimismo, se logra una percepción positiva en nuestros clientes al contar con equipamiento moderno, confortable y seguro para brindarles su atención. De igual forma se genera ahorro en tiempo operativo al contar con las suficientes camillas en buen estado y no requerir sacar de funcionamiento alguna por un daño que le inutilice por seguridad a los pacientes. También se presenta ahorro en tiempos de espera e incapacidades al no verse afectada la programación de pacientes que no puedan atenderse por la ausencia del equipo y que implique trasladar a otros centros de salud o reprogramar su fecha de tratamiento y ahorro financiero al no tener que gestionar reparaciones temporales del equipo. Sino se cuenta con el bien existe: Riesgo operativo de no poder brindar el servicio, esto al no contar con las camillas para facilitar el tratamiento requerido conforme las lesiones de nuestros usuarios lo que impacta en tiempos de espera, traslados y aforos. Riesgo de imagen con nuestros usuarios al utilizar camillas de madera en evidente deterioro por el paso de los años y estar en mal estado. Riesgo al negocio en caso de presentarse una posible responsabilidad civil por lesiones que puedan presentar nuestros usuarios en caso de que falle la camilla ante el riesgo de una caída. Riesgo de rezago tecnológico, el equipo por remplazar no cuenta con las condiciones idóneas para brindar tratamientos o técnicas específicas modernas y ajustados al mejor estándar de calidad.  
Durante el periodo comprendido del 2020 al 2022 se brindaron 520.827 sesiones de terapia física a  pacientes de la RSS con lesiones de diagnósticos de miembro inferior: Fractura de fémur, reemplazo de cadera, plastía de ligamento cruzado anterior, artroscopía de rodilla con menisectomía, fractura de patela, fractura de platos tibiales, fractura de tibia y peroné, amputaciones por debajo de rodilla, amputaciones de tercio medio y proximal de fémur, además con diagnósticos de miembro superior: 679.024 sesiones (Artroscopía de hombro con reparación de bankart, artroscopía de hombro  con reparación de manguito rotador, fractura de húmero tercio proximal y tercio medio, fracturas de clavícula y lesiones de plexo braquial). También 51.894 sesiones a pacientes con diagnósticos de lumbalgias, 4565 sesiones a pacientes con hernia de disco, 16.362 sesiones a pacientes con lesiones de pelvis, 2049 sesiones a pacientes con coxigodinias, los cuales se pueden benefician con este tipo de camillas que no son fijas sino ajustables en altura.  La RSS cuenta con un contrato: 2022PP-000081-0001000001 para la compra de este bien.</t>
  </si>
  <si>
    <t>Camilla de Exploración</t>
  </si>
  <si>
    <t>Las camillas de exploración se requieren para el CSR de Grecia y CSR de San Ramón, siendo indispensables en los Centros de Salud ya que proporcionan posicionamiento y apoyo a los pacientes durante la valoración de las lesiones por parte de los profesionales médicos, sobre todo cuando son en abdomen y tórax. 
Cabe señalar, que este equipo se encuentra en el área del consultorio médico y se solicita por recomendación de la Unidad de Compras de Equipo Médico, quien determinó en la evaluación de tecnología médica iniciar el proceso de planificación para el reemplazo del equipo (placa sifa 30019324 y 30003019)  en forma inmediata según el plan maestro de sustitución de esta Unidad (se adjunta correo y guías de reemplazo).</t>
  </si>
  <si>
    <t>Cassette para carrros de unidosis. de 2 filas con 6 bins.</t>
  </si>
  <si>
    <t xml:space="preserve">Producto del análisis efectuado sobre el proceso de distribución de unidosis, se detectó una oportunidad de mejora para incrementar la capacidad de almacenamiento de los carros de unidosis según las necesidades de cada ala de hospitalización. Estos dispositivos se utilizan para la organización, traslado y resguardo de medicamentos por lo que se requiere realizar una adaptación de los carros de unidosis según la demanda de camas hospitalarias. Actualmente, se dispone de 204 bins en los carros de unidosis de farmacia mientras que el número de camas disponibles puede crecer mediante la habilitación del albergue hasta 275 camas aproximadamente.
 El no contar con la cantidad de bins suficientes para organizar la entrega de unidosis supone un riesgo en el proceso en diferentes aspectos como: 
A. El traslado y resguardo de medicamentos no separados por paciente aumenta el riesgo de un error de medicación por confusión, pérdida, entre otros.
B. Se incumple con lo estipulado en buenas prácticas de farmacia y seguridad del paciente, donde se recomienda el resguardo individualizado de la farmacoterapia del paciente y su correcta identificación.
C. Un error de medicación puede conllevar a un riesgo en el estado de salud del paciente, así como a un riesgo en la imagen de la Red de Servicios de Salud al brindar servicios de salud en ambientes que no se promueva la seguridad del paciente.
D. Insatisfacción de los usuarios por el servicio brindando por retrasos en la atención y errores de medicación. 
Vale acotar que por contar con carros de unidosis de la marca Lionville, los únicos modelos de cassettes compatibles son los distribuidos para esta marca por la empresa Metro, representada en Costa Rica por Vida Médica S.A. de manera exclusiva. Se aporta carta de exclusividad.   </t>
  </si>
  <si>
    <t>Fotóforo frontal LED</t>
  </si>
  <si>
    <t>La lámpara frontal es un instrumento de uso cotidiano en todas las consultas de ORL del país para valorar cavidades óticas, fosas nasales, cavidad oral, orofaringe, cuello, y para realizar procedimientos en todas estas. Actualmente en la consulta no se cuenta con este equipo, y en su lugar, únicamente se cuenta con un espejo frontal; el cual se utiliza reflejando una luz de una lámpara de ganso (el espejo frontal es de hecho instrumental que se desarrollo a mediados del siglo XIX y cayó en desuso luego de la aparición de lámparas frontales de xenón, y más aún con las actuales de luz tipo LED). La lámpara frontal con luz tipo LED en este sentido tiene una mayor capacidad de iluminar cavidades en cabeza y cuello, permite controlar el haz de luz en términos de intensidad, distancia de trabajo, y potencia; y a su vez no depende de la posición del examinador y una fuente de luz como el espejo frontal; sino que permite un movimiento más libre a la hora de realizar exámenes diagnósticos o procedimientos. Por estas razones su utilidad es muy superior para visualizar estructuras anatómicas en término diagnósticos o de procedimientos (dígase quitar un taponamiento nasal, aspirar fosas, nasales, limpiar cavidades óticas, valorar traqueostomas y heridas en cuello, etc) y requiere muy poco mantenimiento (únicamente recargar la batería de manera ocasional) y tiene una vida útil muy larga. 
Considerando el gran número de pacientes que se valoran en la consulta de ORL por trauma nasal, y la necesidad para tener equipo adecuado para valorar traumas de cuello y óticos, este equipo es fundamental dentro de la indumentaria básica de la consulta. 
Es un equipo nuevo que evolucionó del fotóforo análogo de luz reflejada con lámpara de pie con foco incandescente o equipo de diagnóstico, a un fotóforo con luz led de alto rendimiento que permite mejores condiciones de iluminación y por tanto mejora la visión por parte del especialista logrando mayor seguridad en el manejo del instrumental complementario, dando mayor seguridad a la consulta, mayor rapidez en la atención. Todo esto permite descartar con mayor rapidez patologías no amparadas disminuyendo así los costos por concepto de atenciones que no corresponden, incapacidades, viáticos y pasajes. Se pretende con esta compra además modernizar el equipamiento de la consulta de ORL con la inclusión de nuevos procedimientos que responden a las necesidades de las personas aseguradas, siguiendo la línea estratégica de la innovación. Las estadísticas del servicio en periodo 2020-2022 son: 
-	Comisión Foniatría: 220
-	Comisión vía aérea: 181
-	Comisión naso endoscopia: 292
-	Consulta ORL: 4018</t>
  </si>
  <si>
    <t>Silla ergonómica</t>
  </si>
  <si>
    <t>Se requiere para brindar confort en el área de trabajo médico en sala de operaciones del HDT, debido a que actualmente se cuenta con sillas plásticas no ergonómicas para la labor descrita anteriormente. Adicionalmente se busca también para personal de enfermería de áreas administrativas que de igual forma están utilizando sillas plásticas que no se ajustan a lo requerido en el servicio, así como áreas en el quirófano de UVI que requiere de mayor confort.</t>
  </si>
  <si>
    <t>Anaquel aéreo doble en plástico ABS</t>
  </si>
  <si>
    <t>El equipo se requiere para CSR de San Ramón especificamente para el área de Esterilización. Este equipo es indispensable en los Centros de Salud ya que se utiliza para almacenar los insumos en el área de esterilización previo a esterilizarlos.
Es importante indicar, que se solicita el Anaquel aéreo doble en plástico ABS, considerando que este equipo representa menos problemas en puertas garantizando no incurrir posteriormente en gastos mayores por reparaciones y mantenimientos. 
Por otro lado, con la adquisición de este equipo se estaría contando con mobiliario en condiciones adecuadas para el cumplimiento de la Norma de Bioseguridad, considerando que este podría generar menor riesgo de accidente.
Cabe señalar, que este equipo se solicita por recomendación de la Unidad de Compras de Equipo Médico, quien determinó en la evaluación de tecnología médica iniciar el proceso de planificación para el reemplazo del equipo (Placa sifa 30007856) en forma inmediata según el plan maestro de sustitución de esta Unidad (Se adjunta correo y guías de reemplazo).</t>
  </si>
  <si>
    <t>Procesador de alimentos</t>
  </si>
  <si>
    <t>Se requiere equipo para procesar los alimentos utilizados en dietas especiales (puré de de vegetales, batidos de vegetales, etc), actualmente dicha función se realiza en licuadora, lo que genera un mayor desgaste en el equipo. Es necesario para agilizar el proceso y disminuir horas trabajo en el proceso</t>
  </si>
  <si>
    <t>Anaquel aéreo en acero inoxidable</t>
  </si>
  <si>
    <t>Se requiere la compra del anaquel aéreo ya que  los instalados en el centro médico se encuentran obsoletos, no cuenta con garantía por lo que no se le puede brindar mantenimiento, lo cual es de vital importancia para cumplir con el correcto almacenamiento de los insumos.
Beneficio y ventajas: garantizar al paciente que se mantiene un adecuado y correcto almacenaje de los insumos.
Ventajas y riesgos: Mantener un adecuado control y.
evitar contaminación de insumos a utilizar en los procedimientos. Minimizar costos or el control inadecuado de insumos.</t>
  </si>
  <si>
    <t>Impresora Térmica (etiquetas)</t>
  </si>
  <si>
    <t>Se requieren las impresoras térmicas de etiquetas para equipar al personal de plataforma que brindan atención directa a los pacientes. Es importante mecionar, que actualmente el personal está utilizando 03 impresoras que ya cumplieron su vida útil (Placa sifa 50062500-50062498-50062502); por lo que el Departamento de Tecnologías de la Información permitió su uso con la instrucción explicita de que se debía iniciar el proceso de adquisición de las nuevas impresoras (se ve como una necesidad nueva por que son impresoras que estuvieron en calidad de préstamo hasta el 31/12/22) indicar placa sifa de las 3 impresoras.
Estás impresoras se requieren para cumplir con lo solicitado por el Departamento de Admisión y Registros Médicos en cuanto a la digitalización de los expedientes clínicos, por lo que  de no contar con estás, se afectaría el tiempo de atención de los pacientes en el área plataforma, considerando que se cuenta con 6 colaboradores brindando atención (dos personas en la Unidad de Valoración inicial y 4 personas en Consulta Externa) y solo tendríamos tres impresoras para ejecutar este proceso (una impresora en la Unidad de Valoración inicial y 2 impresoras en Consulta Externa), lo que provocaría que el colaborador se este trasladando al cubiculo del compañero que tenga la impresora termica y en caso de que se este utilizando esperar a que el compañero imprima las etiquetas que a este le corresponda.</t>
  </si>
  <si>
    <t>Amplificadores de 1000wts</t>
  </si>
  <si>
    <t>Se solicita la compra de este producto como parte del equipo de audio que será utilizado para las salas de capacitaciones donde existe la participación del cliente interno y externo. Este requerimiento se debe a la alta demanda de solicitudes de sonido para la atención de campañas de comunicación, actividades gerenciales como sesiones de Junta Directiva, premiaciones, charlas, entre otras actividades protocolarías.</t>
  </si>
  <si>
    <t>Cassette para carrros de unidosis de 3 filas y 9 bins.</t>
  </si>
  <si>
    <t>Esfigmomanómetro Digital</t>
  </si>
  <si>
    <t>No se cuenta con equipo para monitorizar los signos vitales del paciente, a razón de nuevos procesos de atención  en Clínicas Intedisciplinarias, en los cuales los pacientes cuentan con condiciones especiales y dificultades para la movilización, lo que impide utilizar otros equipos como los de pared, y más bien es el profesional quien debe adaptarse a las condiciones del paciente, por lo que se requiere de una medición exacta y evitar complicaciones por diagnósticos erróneos. De no contar con este equipo, se afecta la atención integral de los pacientes de neurotrauma y lesiones medulares.
Se trata de un requerimiento nuevo. Va enfocado a mejorar la atención a un grupo de personas vulnerables como son los pacientes con lesiones medulares y neurotrauma. Vendrá a complementar el equipo actual y dar una mejor atención a una población especial. Es imposible aportar estadísticas de las personas que lo pueden utilizar, porque un mismo paciente puede tener varias tomas de signos en un día. Hasta el momento se estaban utilizando equipos analógicos compartidos, que no ofrecen una medición confiable, además, se hautilizado el equipo diagnostico de pared, lo que obliga a los pacientes en camillas y sillas de ruedas a adaptarse a la ubicación del equipo.
Cantidad de pacientes atendidos en el periodo 2020-2022:
Medicina General Crónicos: 2078
Neurotrauma: 1906
Clínica de prótesis: 2053
Clinica Lesión Medular: 908
El equipo permite ser utilizado en toda la clínica, pudiendo trasladarse entre consultorios, atención de emergencias, y garantizar una atención oportuna y segura sin provocar disconfort en el paciente. De no contar con el equipo se continuará brindando una atención deficiente y poco segura, con el riesgo de no tener certeza de los valores que se registran en los signos vitales, además de generar molestias a los pacientes de las clínicas, los cuales por su condición ya tienen per se una condición de vulnerabilidad muy elevada.</t>
  </si>
  <si>
    <t>PANTALLA DE 139,7 cm (55 Pulg)</t>
  </si>
  <si>
    <t>Se requiere la compra de un televisor para solventar las necesidades del cliente interno y externo de la compañía, esto con el fin de poder llevar a cabo reuniones, capacitaciones, inducciones campañas de comunicación efectiva entre otras actividades que se realizan en las instalaciones como salas de reunión y capacitación donde se requiera el equipo para la proyección de documentación, presentaciones o videos.</t>
  </si>
  <si>
    <t>Se requiere la compra de vitrina de pie con rodines ya que  los instalados en el centro médico se encuentran obsoletos, no cuenta con garantía por lo que no se le puede brindar mantenimiento, lo cual es de vital importancia para cumplir con el correcto almacenamiento de los insumos.
Beneficio y ventajas: garantizar al paciente que se mantiene un adecuado y correcto almacenaje de los insumos.
Ventajas y riesgos: Mantener un adecuado control y.
evitar contaminación de insumos a utilizar en los procedimientos. Minimizar costos or el control inadecuado de insumos.
Beneficios y ventajas: cumplir con los protocolos de manejo de bioinfecciosos.</t>
  </si>
  <si>
    <t xml:space="preserve">El mueble que se encuentra en el servicio de terapia física de Puntarenas que se utiliza para colocar suministros de alto tránsito como por ejemplo pesas y otros ejercitadores de uso frecuente en el paciente durante las sesiones de terapia física es de madera con más de 20 años y no reune las condiciones para el servicio, por lo que fue reportado por equipo médico para reemplazo de la placa 30024949.  Durante los tres últimos años (2020-2022) se han brindado en el servicio de Puntarenas 35,935 sesiones efectivas de terapia física, por lo que contar con este bien permitirá atender de manera  segura, ágil y oportuna  durante cada sesión  a los usuarios disminuyendo los tiempos de espera por desplazamientos  innecesarios  en búsqueda y acomodo  de suministros de primera mano,  lo que se traduce en una atención de mayor  enfoque y calidad  para los 54 pacientes diarios que se atiende  en el área donde se dispondrá el mueble. No contar con este bien, se corre el riesgo de imagen y operativo, dado que actualmente se posee un mueble de madera con aproximadamente 20 años que no reúne las condiciones estéticas, ni de salud ocupacional al cargar pesos terapéuticos que deben ser soportados por dicho mueble y riesgo Bio infeccioso, el mueble actual no presenta superficies óptimas para limpieza con productos como amonios al ser de madera y ser este poroso.   Se estaría adquiriendo el bien por contrato que mantiene la RSS Contrato :2020LA-000031-0001000001 </t>
  </si>
  <si>
    <t>Mesa de rehabilitación para cuatro pacientes</t>
  </si>
  <si>
    <t>Se requiere sustituir los pupitres que actualmente se utilizan en los Centros de Salud de Ciudad Neilly y Pérez Zeledón,  donde  el terapeuta físico trabaja  con sus pacientes  las  lesiones  en las extremidades superiores, dado que no cumplen con las especificaciones requeridas para atender pacientes con obesidad y en sillas de ruedas, incluso pacientes que son zurdos, además que no se pueden elevar o bajar la altura del sobre para mayor comodidad del usuario.  Sumado a esto los pupitres no le permiten al terapeuta permanecer con todos los pacientes durante el tiempo de la sesión.  
Por lo anterior se requiere contar con una mesa versátil que permita una mayor visibilidad y participación en terapia grupal al tener forma de U, que facilite acomodar hasta tres personas alrededor del exterior y el terapeuta en el centro. Esta mesa ayudará para que los usuarios que  utilizan sillas de ruedas o personas obesas que no caben en un pupitre  puedan usarlas promoviendo un entorno  accesible (ley 7600) dentro del servicio  de rehabilitación. Adicionalmente, estas mesas son el nuevo modelo en las fichas técnicas que se están utilizando en proyectos regionales, por lo que contribuye a la estandarización de los servicios.  Con la adquisición de este bien se obtienen los siguientes beneficios: 1. Mayor comodidad para los usuarios atendidos en el servicio con lesiones de miembro superior, ya que brinda la flexibilidad de atención tanto de pacientes diestros como zurdos en la misma ubicación postural, a diferencia de los pupitres que en su gran mayoría son para usuarios diestros, con la ventaja adicional de poder elevar o bajar la altura del sobre de la mesa para mayor comodidad del usuario. 2. Ofrece una mejora en el ambiente físico y la estética de las salas, así como una mejor ubicación de los usuarios dentro de las salas, ofreciendo más comodidad y confort durante la atención. 3. Permite atender de 3 paciente por hora (27 pacientes diarios) de los programas de miembro superior en las consultas de Terapia Física de los Centros de Salud de Pérez Zeledón y Ciudad Neilly. Sino se cuenta con el bien se pueden presentar posibles responsabilidades civiles por caídas de pacientes al no reunir las condiciones los pupitres existentes.  
Del 2020 al 2022 se brindaron en la RSS 670.024  sesiones de terapia física a pacientes con diagnósticos de miembro superior: Artroscopía de hombro con reparación de bankart, artroscopía de hombro  reparación de manguito rotador, fractura de húmero tercio proximal y tercio medio, fracturas de clavícula, tenorrafia de flexores de mano, lesiones de plexo braquial, por lo que la demanda de pacientes que pueden beneficiarse con la adquisición de este bien, es considerable.</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</si>
  <si>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silla ergonómica; necesaria para brindar apoyo a la postura de los trabajadores, así como prevenir riesgos de lesiones causada por malas posiciones durante la jornada laboral.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silla ergonómica.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
Por otro lado, se requieren 10 sillas ergonómicas para la sala de reuniones del Centro de Salud, considerando que actualmente las sillas que se utilizan son sillas de espera sin descansabrazos, y no permite que se puedan efectuar sesiones extensas ya que puede causar lesiones por las malas posiciones durante el tiempo en que se esten realizando las actividades.</t>
  </si>
  <si>
    <t>Sistemas de dispensación unitaria</t>
  </si>
  <si>
    <t xml:space="preserve">Insumo de apoyo para el abordaje de pacientes con problemas de adherencia,  polimedicación, regímenes terapéuticos complejos y limitaciones como capacidad visual o auditiva disminuida, secuelas neurológicas de trauma, baja escolaridad, red de apoyo inexistente, entre otros agravantes que predisponen el incumplimiento de las pautas posológicas. 
Ventajas de contar con el bien: se favorece la adherencia del usuario al tratamiento farmacológico indistintamente de la complejidad de este, tanto en esquemas de tratamiento como en número de tratamientos utilizados.
Se favorce la atención inclusiva de los usuarios de la RSS, mediante la habilitación de alternativas de despacho que satisfagan necesidades en poblaciones especiales, por ejemplo, limitaciones visuales, motoras y cognitivas.   
Se promueve el proceso de recuperación del usuario mediante el cumplimiento de la pauta farmacológica indicada. 
Se promueve la participación del farmacéutico en actividades de atención farmacéutica, agregando valor al servicio brindado. Se promueve la satisfacción de los usuarios y los tomadores de seguros mediante la prestación de servicios de calidad con enfoque personalizado a las características individuales de cada usuario.
Riesgos de no contar con el bien: el servicio cuenta actualmente con usuarios activos que utilizan este sistema de dispensación unitaria, como apoyo para el reforzamiento de la adherencia al tratamiento, principalmente en usuarios de baja escolaridad que utilizan esquemas complejos de medicamentos o tienen discapacidades que les dificultan el cumplimiento.   Estos usuarios se verían afectados de no realizarse la compra pues se les ha venido ofreciendo esta metodología de despacho como apoyo al cumplimiento de su terapia farmacológica.
 El incumplimiento de la pauta farmacológica en un proceso de recuperación conlleva a la extensión de dicho proceso lo que a su vez incrementa los recursos que deben destinarse a la atención del asegurado, citas médicas, medicamentos, rehabilitación, incapacidades por mencionar algunos.  </t>
  </si>
  <si>
    <t>Monitor LED con HUB USB 21" (53,34cm)</t>
  </si>
  <si>
    <t>Se requiere contar con monitores para agilizar procesos de asignación, seguimiento de control de tiempos, logistica de lideres de la unidad para brindar mayor facilidad al manejo de bases de datos tanto para el SIMA, Control de Actividades, Formularios de registro de pacientes, Registro de inconsistencias , validacion de requisitos cartelarios y seguimiento de indicadores de la Unidad 
Los monitores solicitados son para los siguientes puestos: 
•	Personal de asignación (3)
•	Personal de control de tiempos (1)
•	Personal de salidas de hospital (1)
•	Líderes de la Unidad (2)
•	Personal de atención de público (3)
•	Inspectores (2)
Tómese como dato correcto 12 monitores tomando como referencia la distribución anterior, sin embargo, se podría considerar la compra de 6 monitores para el PAC 2024 y se estaría solicitando los restantes para el PAC 2025. Adicionalmente se validaron las características de los equipos que actualmente están en contrato por demanda y se considera que los mismos son funcionales para la necesidad de la Unidad.</t>
  </si>
  <si>
    <t>Mixer digital de 12 canales</t>
  </si>
  <si>
    <t>Se solicita la compra de una mezcladora digital (mixer) como parte del equipo de audio que será utilizado para las salas de capacitaciones donde existe la participación del cliente interno y externo. Este requerimiento se debe a la alta demanda de solicitudes de sonido para la atención de campañas de comunicación, actividades gerenciales como sesiones de Junta Directiva, premiaciones, charlas, entre otras actividades protocolarías.</t>
  </si>
  <si>
    <t xml:space="preserve">Procesamiento de alto volumen de información y reducción sustancial de tiempo de respuesta.
Estos equipos serán asignados dos a Unidad de Costos Médicos y Facturación, uno a la Unidad de Contabilidad y uno a la Unidad de Presupuesto. Ningún funcionario cuenta a la
fecha con monitor y los pedidos al Departamento de Informática han sido rechazados por no disponibilidad. Todos los involucrados requieren la visualización de información de grandes dimensiones, visualización compartida de datos, y extensiones de bases de datos que con las pantallas de las computadoras personales no es posible visualizar. Toda la información del Departamento y las unidades esta soportada en hojas de Excel cuyos contenidos, extensiones y pesos no permiten la visualización apropiada en
las computadoras personales. Adicionalmente, la calidad de información se deteriora sustancialmente cuando se requiere la presentación a terceros de datos procesados o
exposiciones dado que no tenemos medios visuales para compartir la información más que las computadoras personales, muchos de las cuales presentan ya, deterioro en su condición de capacidad de presentación, almacenaje y procesamiento de información. </t>
  </si>
  <si>
    <t>PANTALLA DE 109,22 cm (43 Pulg)</t>
  </si>
  <si>
    <t>Con la implementacion del sistema de geolocalizacion va requerirse contar con dispositivos para visualizacion de mapa s con la ubicación de las unidades, dashboard con datos de los 72 vehiculos del servicio y visualizacion de entradas  y salidas de pacientes para atención de público 
Se les solicita valorar la utilización de pantallas de 42" las cuales están por contrato según demanda en el INS a un costo de ₡180.000 c/u	Haciendo las valoraciones con los equipos que están en contrato por demanda en el INS se cuenta con pantallas de 55 y 43 pulgadas que vendrían a satisfacer la necesidad para la visualización de los datos tanto de Dashboard de la estadística del servicio, mapas para ubicación en tiempo real de las unidades del servicio e información de asignación de viajes para atención de público por lo que se requiere contar con 2 pantallas de 43 pulgadas( Asignación)  y 1 de 55 pulgadas (Atención de Público) .
Adicionalmente se validaron las características de los equipos que actualmente están en contrato por demanda y se considera que los mismos son funcionales para la necesidad de la Unidad.</t>
  </si>
  <si>
    <t>La solicitud de este artículo es para abastecer la necesidad presentada en el servicio de Terapia Física de Heredia donde actualmente los pacientes no tienen donde colocar sus artículos personales cuando llegan a Terapia, y debido a las condiciones de espacio del servicio, no hay posibilidad de resguardar objetos dentro de la sala de tratamiento, por lo tanto, con la ubicación del locker en el vestidor de pacientes se podría subsanar esta necesidad.  Además existe la necesidad en Terapia Física de Consulta Externa en La Uruca donde debido al crecimiento del personal, así como la permanencia de estudiantes de práctica clínica durante el año, se hace necesario contar con más espacio de lockers para que puedan resguardar sus pertenencias de manera segura durante la jornada laboral, por cuanto actualmente algunos terapeutas y estudiantes ubican sus cosas personales en los escritorios ubicados en las salas debido a la falta de espacio, los cuales no todos se encuentran bajo llave. Por esta razón se solicitan lockers de 12 compartimentos a fin de completar estos espacios y que tanto los pacientes en el caso de Heredia como los colaboradores y estudiantes de La Uruca puedan contar con el beneficio de permanecer en su jornada con un resguardo seguro de pertenencias.  Además evitar riesgos de extravío o hurto de las pertenencias de los pacientes y del personal de la RSS, con las implicaciones que esto pueda llevar.  Aunado a que los pacientes en Heredia ponen sus pertenencias en el suelo lo que puede causar caídas.  Al servicio de Terapia Física en Heredia acuden por día aproximadamente 135 pacientes.</t>
  </si>
  <si>
    <t>Micrófonos de cable</t>
  </si>
  <si>
    <t>Crecimiento de cantidad de colaboradores en la CPE, debido a que mediante Sesión N°192 Acuerdo II de Junta Directiva RSS del 11-ago.-22 nos dotaron de 4 plazas nuevas y por la dotación actual no alcanzan la cantidad de locker con que se cuentan en el vestidor de mujeres.
I turno: 14,  II turno: 16 y III turno: 12
adicional a esto 2 personas de limpieza y 2 administrativos y personas que llegan a suplir incapacidades. 
Adicional a esto se está solicitando por motivo de ampliación también y de proyección de aumento en la demanda 4 colaboradores más para el 2024
Actualmente se cuenta con 45 personas en el Proceso, en el vestidor de hombres se cuenta con 2 locker de 6 espacios y actualmente son 9 colaboradores masculinos. Por otra parte en el vestidor de mujeres existen 3 locker de 12 espacios (36 ), para 37 mujeres y 2 que son temporales que cubren vacaciones o incapacidades, en total 39 mujeres. Adicioal a esto se solicitaran 3 plazas más para el 2024.</t>
  </si>
  <si>
    <t xml:space="preserve">Mesas retangulares plegables </t>
  </si>
  <si>
    <t>Surge la necesidad de compra de mesas rectangulares plegables para la atención de actividades departamentales o gerenciales tanto para el cliente interno como externo, donde se requiere el uso de esta para la colocación de equipos tecnológicos, alimentación entre otros usos que se puedan requerir.</t>
  </si>
  <si>
    <t xml:space="preserve">Parlantes inalambricos </t>
  </si>
  <si>
    <t>Se solicita la compra de 2 parlantes inalámbricos pequeños que serán  utilizados para las salas de reuniones o capacitaciones donde existe la participación del cliente interno y externo. Este requerimiento se debe a la alta demanda de solicitudes de equipos para el funcionamiento de las salas.</t>
  </si>
  <si>
    <t>Bases para micrófono</t>
  </si>
  <si>
    <t>Guillotina</t>
  </si>
  <si>
    <t>Se solicita la compra de una guillotina manual que se utilizará para el corte de hojas informativas de entrega al paciente y otras actividades de comunicación tanto internas como externas tales como: materiales que se brindan a pacientes de consulta externa, rehabilitación, visita hospitalaria y documentación de uso institucional.</t>
  </si>
  <si>
    <t xml:space="preserve">Cables tipo canon de 6mts </t>
  </si>
  <si>
    <t>Cables para instrumento de 3mts</t>
  </si>
  <si>
    <t>Servicios para la realización e interpretación de estudios de Resonancia Magnética para la localidad de Heredia, según demanda</t>
  </si>
  <si>
    <t>El servicio será utilizado para cubrir las necesidades de salud en el área radiología, de los pacientes amparados por los distintos régimenes de seguros administrados por el INS, procurando mejorar la cartera de servicios para una atención pronta y oportuna, evitando traslados innecesarios al tercer nivel, reduciendo el impacto económico por periodos de incapacidad prolongados y en términos generales,  aumentar la capacidad resolutiva del Centro de Salud Referencial de Heredia.</t>
  </si>
  <si>
    <t>Servicios para la realización e interpretación de estudios de Tomografía Axial Computarizada para la localidad de Heredia, según demanda</t>
  </si>
  <si>
    <t>Servicios Para La Realización E Interpretación De Estudios De Tomografía Axial Computarizada Para La Localidad De Guadalupe, Según Demanda</t>
  </si>
  <si>
    <t>La contratación requerida forma parte de las metas de la Red de Salud. Por lo tanto, requiere contratar el servicio de TAC en la localidad Guadalupe, a fin de continuar dando el servicio a nuestros asegurados en zonas más cercanas a su residencia. 
Es necesario contar con la facilidad de este servicio para que los pacientes no deban trasladarse hasta La Uruca, reduciendo los costos, por este concepto y los de traslado en que pudiera incurrirse por enviar al usuario hacia otro lugar.
Este contrato interviene en caso de contingencia, por listas de espera prolongadas en HDT y por fallo de equipos.</t>
  </si>
  <si>
    <t xml:space="preserve">Atención de guía de reemplazo enviada por la Unidad de Compras de Equipo Médico, relacionada con las monitores de complejidad intermedia ubicados en las áreas de Recuperación y Preanestesia, placas SIFA 30200549, 30200550, 30200551, 30200552, 30200553, 30200554, 30200555, 30200556, 30200557, 30200558, 30200559 y 30185921, para la cual se define una nota de 17 puntos, requiriendo el inicio de la planificación para el reemplazo  del equipo de forma inmediata.
Beneficio de la compra
Monitoreo constante del pacientes en Recuperación y Preanestesia.
Proceso objetivo de toma de signos que garantizan la seguridad del paciente.
Respaldo de la institución ante potenciales demandas.
Toma de signos vitales de forma ciclica.
Equipos de alta calidad para los que se cuenta capacidad instalada de mantenimiento.
Disminución de tiempo de atención de asegurados por toma de signos a traves de dispositivos electrónicos.
Riesgos de no contar con el bien
Atraso en tiempo de toma de signos al tener que tomarlo de forma manual.
Riesgo reputacional por falta de equipos que faciliten la eficiencia en la atención de los asegurados. 
Riesgo de fallo del equipo con obsolescencia programada al no contar con los repuestos.
Riesgo de reportes incorrectos de signos vitales por fallas en equipos con obsolescencia programada.
</t>
  </si>
  <si>
    <t xml:space="preserve">Los monitores permiten valorar y evaluar alteraciones de las funciones normales del cuerpo, constituyen una herramienta valiosa como indicadores, esto exige al personal de salud tener datos precisos sobre tensión arterial, pulso, frecuencia respiratoria y temperatura. La intervención del personal de  salud en la medición de los signos vitales, forma parte de la valoración integral del paciente, la cual se realiza de manera constante en todos los centros de salud. Siendo una actividad prioritaria y de gran valor para la seguridad del paciente, es un nivel de formación y el compromiso profesional en la identificación de signos y síntomas  en los pacientes, mejorar la satisfacción del usuario y asegurar la calidad de los procesos.  
Ventajas: Mantener un monitoreo constante de los usuarios de cuidado directo, sin interrupción, permite tomar mediciones que facilitan la intervención de los especialistas dando como resultado un  mejoramiento continuo de la calidad en la ejecución de las tareas diarias para los usuarios de los servicios de salud, así como en la atención y aplicación de procesos que brinda la RSS y se mitigan riesgos operativos. 
Desventaja: Incumplimiento PEI 2021-2024 que en sus objetivos establece el recambio tecnológico de la base instalada de equipo médico con obsolescencia.
Riesgos de no contar con el bien o servicio:
-	Incumplimiento PEI 2021-2024
-	Riesgo operativo al no contar con monitoreo para los pacientes agudos clínicamente. "
Se aporta guía de reemplazo de los activos anteriores, al ser equipos de una misma marca, modelo y año de adquisición se evalúan en un mismo documento.
Los monitores de signos vitales se adquirieron en el año 2013 con la apertura del hospital del trauma, su vida aproximada es de 8 años, considerando la gran cantidad de componentes electrónicos que presenta.
</t>
  </si>
  <si>
    <t xml:space="preserve">Calorimetro </t>
  </si>
  <si>
    <t>Se solicita el equipo, para con esto dar continuidad en la prestación de los servicios sanitarios.
Ventajas: Tratamiento de la desnutrición en todas su formas, obesidad y el sobrepeso.La administración de soporte energético óptimo y personalizado se considera necesaria ya que se ha descrito que un aporte cercano a 70 % del requerimiento energético en los pacientes en estado crítico estará asociado a menor mortalidad, mientras que un aporte superior a 100 % estuvo asociado a mayor mortalidad. Lo que contribuye a disminuir estancia hospitalaria, así como los riesgos de internamiento prolongado. Intervención en Pérdida de peso de origen incierto en el paciente hospitalizado.  Confección de plan alimentario adecuado al gasto energético.  
Desventajas: El no abordaje optimo del estado nutricional del paciente hospitalizado, aumentando el riesgo de desnutrición lo que conlleva a aumento de en 2.5 días la estancia de los pacientes según datos de la Sociedad Española de Endocrinología y Nutrición. (Área de Nutrición de la Sociedad Española de Endocrinología y Nutrición (SEEN), y Antonio Bernal, presidente de la Alianza General de Pacientes (AGP) 2021). Enlentecimiento de la recuperación del paciente de trauma por no brindar el soporte nutricional necesario para la regeneración de tejidos y sobrellevar la injuria del trauma, mayor riesgo de infecciones aumentando el riesgo de estancias prolongadas y complicaciones en el paciente. 
Riesgos de no contar con el bien o servicio:No se brinda una atención oportuna de las necesidades de los pacientes hospitalizadosRiesgo Reputaciónal</t>
  </si>
  <si>
    <t xml:space="preserve">Mesa de trabajo ajustable en altura </t>
  </si>
  <si>
    <t>El Servicio de Terapia Ocupacional atiende usuarios referidos por lesiones de Miembro Superior y Miembro inferior, que requieren de un proceso de rehabilitación enfocado a potencializar las habilidades y destrezas necesarias para desarrollar y mejorar su condición funcional, habilidades para el desempeño de las actividades de vida diaria y reintegro laboral, para lo cual actualmente se utilizan mesas de madera cuadradas y redondas de comedor que dificultan la atención del paciente por su estructura, dado que no fueron elaboradas para este fin.  
Por lo anterior, se considera la necesidad de contar con este equipo que permitirá realizar diferentes tipos de actividades, en distintas posiciones (bípedo sedente) adaptando las actividades de proceso de rehabilitación a las condiciones funcionales de los usuarios. Con la compra de este bien se obtendrán los siguientes beneficios: 1. En la Red se atiende una importante cantidad de usuarios con lesiones tanto en miembro superior, inferior, o que utilizan silla de ruedas o prótesis para sus traslados funcionales, este equipo permitirá adaptar con mayor facilidad los tratamientos aplicados en Terapia Ocupacional según la condición de los usuarios. 2. Su capacidad permitirá ubicar hasta 4 usuarios del programa de marcha y de columna al mismo tiempo en diversas posiciones según los objetivos de tratamiento a aplicar.  3.  El equipo ofrecerá mayor comodidad para los usuarios atendidos en el servicio, así como apoyo en la dinamización de las actividades haciéndolas más atractivas e interesantes para los usuarios.  4. Ofrece una mejora en el ambiente físico y la estética de las salas, así como una mejor ubicación de los usuarios dentro de las salas, ofreciendo más comodidad y confort durante la atención. 5. Permite dinamizar los procesos de atención, lo cual ayuda a alcanzar los objetivos de tratamiento con mayor efectividad, por cuanto, porque esta mesa permite adaptarse a la condición funcional del usuario.  De no contar con este equipo se pueden presentar los siguientes riesgos: 1. Riesgo tecnológico, por cuanto se disminuye la posibilidad de verse como una institución novedosa en temas atención y con equipos actualizados y de punta para la atención de los usuarios. 2. Limitante en la variabilidad de los tratamientos personalizados a la necesidad de cada usuario. 3. Los periodos de atención e incapacidades pueden llegar a ser más extensos de lo necesario, por no contar con la capacidad instalada necesaria.
Con base en los datos ofrecidos por Inteligencia Estratégica del 2020 al 2022, se han otorgado las siguientes sesiones de Terapia Ocupacional en los Centros de Salud que requieren de este bien, referidos por lesiones de Miembro Superior y Miembro inferior: Consulta Externa Uruca: 102.190, Hospital: 36.226, Limón: 2.204 (Estadísticas corresponden a 6 meses de 2022 que inició el servicio), Pérez Zeledón: 10.876, Desamparados: 35.614 y Liberia: 12.406</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</si>
  <si>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camilla de exploración; la cual se utiliza para valorar las lesiones del paciente, sobre todo cuando son en abdomen y tórax.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camilla de exploración.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</si>
  <si>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el carro de curaciones ABS. Este carro de curaciones es necesario ya que permite colocar ciertos insumos y herramientas utilizados en el procedimiento de curación de heridas y/o procedimientos a realizarse en la atención de pacientes.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 carro de curaciones ABS.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</si>
  <si>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El electrocardiógrafo constituye parte del equipo tecnológico de atención avanzada en casos de emergencia, control y seguimiento de pacientes que presenten cuadros crónicos o agudos a nivel cardiaco.  Objetivo:  El electrocardiograma registra en papel los cambios que ocurren en las pequeñas corrientes eléctricas que se producen en el corazón con cada latido, ya que es una prueba común e indolora que se usa para detectar con rapidez problemas cardiacos y otros.  En virtud de la cantidad y aumento de la población que se atiende en el CSR de Nicoya es imprescindible contar con el equipo médico necesario para dar una atención oportuna, eficiente y de calidad a una población que por su ubicación geográfica obliga a tiempos extensos de traslado para ser atendidos con criterio clínico y diagnóstico en centros que cuenten con esta tecnología, así  mismo el control oportuno de signos o sintomatología que presuman un problema cardiaco atendido en nuestro centro de salud, evitaría su traslado y estancia a la CCSS reduciendo así el costo de la atención y manteniendo la buena imagen de nuestra institución. (actualmente no existe).  El electrocardiograma se utiliza en pacientes electrocutados y de control.  El procedimiento se realiza por indicación médica, lo cual no se registra como estadística para filtrarlo. Al no contar con el equipo de electrocardiograma se refieren los pacientes a la C.C.S.S.</t>
  </si>
  <si>
    <t xml:space="preserve">Set de estroboscopía </t>
  </si>
  <si>
    <t xml:space="preserve">El estroboscopio es un equipo que funciona en conjunto con el equipo de endoscopía convencional. En el caso de la consulta de ORL del HDT el equipo de endoscopía recientemente adquirido tiene las especificaciones para poder realizar estroboscopía si se le conecta dicho equipo. El equipo de estroboscopía emite, como su nombre lo dice, una luz estroboscópica que se sincroniza con el ciclo fonatorio del paciente mediante un micrófono que trae integrado y permite valorar el patrón vibratorio de las cuerdas vocales durante la fonación. Permitiendo valorar dentro de la grabación de las endoscopías todo el ciclo fonatorio fase por fase a velocidades que normalmente se escaparían de la valoración a simple vista o por endoscopía convencional. 
Para valorar el patrón vibratorio durante la fonación, donde normalmente la frecuencia fundamental fonatoria es de 100 ciclos por segundo o más, es necesario observarlo en cámara lenta, y este tipo de prueba permite valorar estás características. 
Mientras que la laringoscopía convencional permite identificar lesiones macroscópicas, o características mucosa obvias que se ven a simple vista, la estroboscopía ilumina las cuerdas vocales en cada fase del ciclo vibratorio.
Este tipo de pruebas ha demostrado ser superior en capacidades diagnósticas desde estudios realizados en los años 90. El equipo de endoscopía previo de la consulta externa de hecho incluye un equipo de estroboscopía, sin embargo el único personal que había sido capacitado para utilizarlo se pensionó y por lo tanto cayó en desuso.
Actualmente el mismo no es funcional no solo porque la torre de endoscopía no cuenta con un mecanismo de grabación actualizado sino porque los endoscopios no son compatibles con este tipo de luz.
Esta prueba es hoy en día el estándar para realizar el diagnóstico o exclusión de trastornos funcionales de la voz. Permite realizar valoraciones funcionales de la voz que van más allá de simples lesiones macroscópicas, y permite realizar pruebas diagnósticas más objetivas; diagnosticando enfermedades funcionales no asociadas a trauma que no se pueden diagnosticar con el equipo convencional, excluyendo casos de simulación de disfonía, y permitiendo documentar muchas características de la movilidad vocal que son imposibles de ver con la prueba convencional. 
Al trabajar con lesiones de índole laboral y/o traumáticas esta prueba debería ser la norma o estándar en cada valoración de sesión donde se encuentre un caso de disfonía. La misma no requiere otros insumos diferentes que la misma laringoscopía convencional fuera del equipo de estroboscopía (micrófono y pedal). 
La medicina es una ciencia dinámica, no todo se puede planificar y las necesidades de equipo médico evolucionan de la misma forma en que lo hace el panorama epidemiológico del país. El planificar a largo plazo no toma en cuenta variables como las enfermedades emergentes y otras situaciones epidemiológicas imprevisibles. Cuando se solicitó la compra de la torre de ORL no se contaba con el hecho de que dentro de las posibles secuelas relacionadas tardíamente con el COVID.19 se podrían contar con las disfonías. Esto, sumado a dos años de virtualidad para el mayor gremio de profesionales del país que son las personas educadoras, llevó a un aumento de las consultas por disfonía y otras afecciones de las cuerdas vocales, que para lograr un diagnóstico certero que pueda darle al especialista la posibilidad de determinar si es un riesgo amparado o no, se requiere de otros equipos más especializados. Por otra parte, durante el pasado año se incorpora un nuevo especialista en ORL que ha logrado introducir otras técnicas de diagnóstico y terapéuticas, para lo que se requiere de nuevo equipo, siguiendo uno de los pilares más importantes del PEI de la RSS que es la innovación. 
Con este equipo se pueden descartar patologías que no son amparadas como riesgos del trabajo, y por su alto grado de especialización permite un diagnóstico más rápido, oportuno y seguro, permitiendo la atención más rápida y referir a aquellos pacientes que no corresponden atenciones en el INS, lo que implica un ahorro importante en atenciones, incapacidades, pasajes y viáticos. 
Pacientes atendidos en el servicio durante el periodo 2020-2022:
-	Comisión Foniatría: 220
-	Comisión vía aérea: 181
-	Comisión naso endoscopia: 292
-	Consulta ORL: 4018
No es posible cotizar con otra empresa pues debe ser compatible con el equipo actual. </t>
  </si>
  <si>
    <t>Equipo Diagnóstico de Pared</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</si>
  <si>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el equipo de Diagnóstico de Pared; el cuál se utiliza para la revisión de oídos, nariz, faringe y toma de presión.
Es importante indicar, que en este Centro de Salud se brinda el servicio de cuatro especialidades: Ortopedia (lunes y martes), Fisiatría (jueves), Valoración de daño (Lunes, martes, miercoles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físiatria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 equipo de diagnóstico de pared y, también se requiere este mismo equipo en un consultorio que actualmente se utiliza para Medicina General de la UVI, ya que carece del equipo mencionado.
Según estudio realizado por el Departamento de Gestión de Calidad, la apertura de estos consultorios beneficiará la atención de los pacientes ya que permitirá cubrir la demanda actual y a su vez aumentar los cupos de atención de la siguiente manera:
-Fisiatria: se aumentarían de 28 a 56 consultas por semana
-Medicina Laboral: se aumentarían de 21 a 69 consultas por semana
-Ortopedia: se aumentarían de 48 a 179 consultas por semana</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</si>
  <si>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Computadora todo en uno; la cual es necesaria ya que permite al Médico obtener y registrar información el paciente, para brindar una atención integral a los asegurados del INS.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computadora todo en uno.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</si>
  <si>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 xml:space="preserve">Cultura y Talento </t>
  </si>
  <si>
    <t>Barra de video pequeña</t>
  </si>
  <si>
    <t>Como parte de las estrategias de la Unidad de Capacitación y Desarrollo adscritas al departamento de Cultura y Talento RSS, y que estas responden al mapa estratégico de la RSS, en el OEA1 Desarrollo del Talento Humano, desde la perspectiva Aprendizaje y Crecimiento; es que se ve la necesidad de contar con equipo audio visual, equipo portátil, y demás herramientas para el proceso de capacitación y desarrollo en la RSS, toda vez que, se está fortaleciendo los procesos en modalidad in- house, pasantías presencial internas, y capacitaciones virtuales e inducciones entre otros. 
Es importante mencionar que, el equipo logístico de capacitación (computadoras, proyectores, parlantes, punteros) funcionan como equipo de préstamo, para aquellas áreas que requieren realizar algún entrenamiento y que no cuenta con el equipo para el desarrollo de los temas.  
Actualmente en el Hospital del Trauma, se cuenta con 4 salas de reuniones, mismas que se utilizan para este fin, por ende, la capacidad instalada de las mismas no da abasto para abordar la demanda de capacitación y desarrollo, toda vez que, las reuniones son presenciales, asimismo, no todas las salas están equipadas con los recursos necesarios para la necesidad planteada.
Por otro lado, el equipo de capacitación requiere realizar giras a los Centros de Salud, para fortalecer el proceso y cierre de brechas de capacitación, tomando en cuenta que los Centros de Salud no cuentan con equipo para dar capacitación, es por lo anterior, que se requiere contar con equipo portátil que permita la facilidad del traslado y alta calidad, para fortalecer la formación y desarrollo de nuestro personal RSS.  
Es importante mencionar que, al ser un modelo de salud los requerimientos de desarrollo y capacitación deben ser promovidos recurrentemente y deben contar con simuladores o áreas de entrenamiento que faciliten el aprendizaje de manera oportuna para el personal.
Conforme a lo anterior, se requiere contar con equipo audiovisual y sus componentes, para dotar a la RSS en mejores experiencias de entrenamiento, ya que los procesos de capacitación van avanzando de manera tecnológica, en experiencia digital, audiovisual y hasta inteligencia artificial, llevando la capacitación a diferentes formas de aprendizaje. 
El 80% de personal (1300 personas trabajadoras) son personal del campo de la Salud, por ende, trabajan de cara al paciente, estos trabajadores están de cara al servicio con los pacientes asegurados del INS, por lo que no cuentan con equipo tecnológico a disposición, en muchos casos las áreas solo cuentan con un equipo en común para más de 200 personas, que lo utilizan para revisión de correo, asimismo, el personal volante no cuenta con equipos asignados, toda vez que, su gestión es directa con los pacientes o clientes asegurados del INS. Se adjunta Plan de Capacitaciones.
Las giras están planificadas para todas las unidades (6) de Cultura y Talento, toda vez que, debemos visitar los 19 Centros de Salud, esto se cuantifica en aproximadamente 228 giras al año en diferentes centros de salud.  A fin de fortalecer las estrategias asociadas a capacitación para cada una de las unidades.</t>
  </si>
  <si>
    <t>Negatoscopio</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</si>
  <si>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el Negatoscopio; necesario para valorar imágenes de entes externos como la CCSS o clínicas que todavía manejan estos estudios de manera física.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 Negatoscopio.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</si>
  <si>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Lámpara de Exploración</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</si>
  <si>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lampara de exploración; la cual se utiliza para obtener una mejor visualización de las lesiones del paciente.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lampara de exploración.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</si>
  <si>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Equipo de Pantalla Móvil 55"</t>
  </si>
  <si>
    <t xml:space="preserve">El principal beneficio es: Siendo el componente emocional del paciente un factor importante en la evolución y recuperación de sus lesiones, el tener la distracción como la televisión, contribuye no solo a la orientación del paciente sino en una mejor percepción del tiempo y ánimo, con ello contribuye en la disminución de días de estancias y disminución de costos en salud.  
Estás se suministraron en un inicio por experiencia al cliente, actualmente las asumimos nosotros como servico para poder brindar confort a los pacientes, adicionalmente, se ha realizado un incremento paulatino de pantallas, actualmente las mismas no se pueden compartir, ya que la idea es dejarlas fijas, debido a que al mantenerlas rotativas, se presenta el riesgo de caídas del personal y de pacientes, ya que la base es muy grande y obstaculiza el transito, adicionalmente, cuando se tiene ocupación del 100% o inculso ocupación reducida, pero con estas áreas ocupadas, habría ptes que no gozarían del beneficio, por lo que no habría igualdad de condiciones, generando quejas y riesgo reputacional, incumpliendo con el valor institucional de solidaridad.
Ventajas: Mejorar la salud psicoemocional del paciente de sitios de aislamiento, ya que, al encontrar confinado a un espacio cerrado, limitado al contacto con otros pacientes.  Mayor satisfacción del cliente de cubículos de aislamiento y seguros personales.
Desventajas: Desconeccion con el medio de los pacientes aislados, asi como riesgo de insatisfacción del cliente.
Riesgos de no contar con el bien o servicio:
•Riesgo de insatisfacción del cliente.  
•Riesgo reputacional de la Red de Servicios de Salud. </t>
  </si>
  <si>
    <t>Impresora de Matriz Carro Angosto</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</si>
  <si>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impresora de matriz de carro angosto; la cual permite al Médico imprimir referencias a la CCSS, órdenes de estudios o exámenes complementarios, para brindar una atención integral a los asegurados del INS.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impresora de matriz de carro angosto.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</si>
  <si>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Proyector Portátil</t>
  </si>
  <si>
    <t>Computador Portátil</t>
  </si>
  <si>
    <t>Grada 2 peldaños</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</si>
  <si>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grada de dos peldaños; la cual se utiliza para que el paciente pueda subir cómodamente a la camilla de exploración.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grada de dos peldaños.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</si>
  <si>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Silla de espera plástica sin descansa brazos</t>
  </si>
  <si>
    <t>Actualmente el Centro de Salud de Alajuela cuenta con cuatro espacios en desuso, destinados para Consultorios de Consulta Externa. Este desuso se debe a que no se cuenta con los equipos necesarios para brindar consulta a los pacientes, debido a que mediante sesión #2 de revisión de equipamiento médico, (Minuta N°283-2020) la Dirección de Servicios Hospitalarios en el año 2020 tomó la decisión de eliminar del proyecto Centro de Salud de Alajuela, una serie de equipos y mobiliarios médico (se adjunta oficio RSS-ENA-00179-2020) dentro de los cuales se encuentra la silla de espera plástica; necesaria para los pacientes que estarán recibiendo la consulta médica en el Centro de Salud.
Es importante indicar, que en este Centro de Salud se brinda el servicio de cuatro especialidades: Ortopedia (lunes y martes), Fisiatría (jueves), Valoración de daño (Lunes, martes, miércoles y viernes) y Medicina Laboral (miércoles); para lo cual solamente tenemos dos consultorios habilitados; por lo que, al no contar con más consultorios disponibles se vio a la obligación de coordinar y ajustar el horario del servicio de cada especialista, con el fin de no interferir en la ocupación de este espacio por más de una especialidad, lo que limita que podamos ampliar los horarios de atención de los pacientes.
Adicionalmente, dado el aumento de la oferta y demanda en el servicio de Ortopedia, de fisiatría y de otros servicios como la atención de pacientes de los Seguros Personales, es necesario contar con los consultorios adicionales equipados, con el propósito de abastecer las necesidades del servicio en tiempo y forma. Es por esta razón, que se requiere equipar los 04 consultorios de Consulta Externa con una silla de espera plástica sin descansabrazos.
Según estudio realizado por el Departamento de Gestión de Calidad, la apertura de estos consultorios beneficiará la atención de los pacientes ya que permitirá cubrir la demanda actual y a su vez aumentar los cupos de atención de la siguiente manera:
-Fisiatría: se aumentarían de 28 a 56 consultas por semana
-Medicina Laboral: se aumentarían de 21 a 69 consultas por semana
-Ortopedia: se aumentarían de 48 a 179 consultas por semana</t>
  </si>
  <si>
    <t>Parlantes</t>
  </si>
  <si>
    <t>Presentador inalámbrico</t>
  </si>
  <si>
    <t>Adquisición de Ropa Hospitalaria</t>
  </si>
  <si>
    <t>Abastecer de ropa hospitalaria a los pacientes amparados por los seguros que administra el Instituto Nacional de Seguros (Ver Análisis Costo Benenficio y Riesgos)</t>
  </si>
  <si>
    <t>Carretilla</t>
  </si>
  <si>
    <t>De acuerdo al crecimiento del Grupo INS en cuanto al equipamiento medico y las iniciativas de ahorro con servicio técnico de mano de obra interna, se reflejan las necesidades de compra de herramienta para la atención y facilidades a la hora del abordaje.</t>
  </si>
  <si>
    <t>Contratar los servicios para realizar trabajos de mantenimiento correctivo en el complejo INS Salud</t>
  </si>
  <si>
    <t>Se requiere ofrecer al cliente del INS y al funcionario un espacio seguro para realizar sus tramites administrativos que requiere.</t>
  </si>
  <si>
    <t>No aplica</t>
  </si>
  <si>
    <t>Nueva necesidad</t>
  </si>
  <si>
    <t>Destornilladores relojeros</t>
  </si>
  <si>
    <t>Disco para esmeriladora. Para material cemento</t>
  </si>
  <si>
    <t>Disco para esmeriladora. Para material madera</t>
  </si>
  <si>
    <t>Disco para esmeriladora. Para material metal</t>
  </si>
  <si>
    <t>Discos para tronzadora</t>
  </si>
  <si>
    <t>Esmerilador de mano</t>
  </si>
  <si>
    <t>Foco de emergencia</t>
  </si>
  <si>
    <t>De acuerdo al crecimiento del Grupo INS en cuanto al equipamiento medico y las iniciativas de ahorro con servicio técnico de mano de obra interna, se reflejan las necesidades de compra de herramienta para la atención y facilidades a la hora del abordaje. Lograr finiquitar una reparación en proceso,  en caso de falla en fluido eléctrico.</t>
  </si>
  <si>
    <t>Gas butano para cautín</t>
  </si>
  <si>
    <t>Juego de Allen milimétricos</t>
  </si>
  <si>
    <t>Juego de Allen pulgada</t>
  </si>
  <si>
    <t>Juego de brocas</t>
  </si>
  <si>
    <t>Juego destornillador antiestático</t>
  </si>
  <si>
    <t>Juegos de cubos milimétricos</t>
  </si>
  <si>
    <t>Juegos de desatornilladores alta resistencia</t>
  </si>
  <si>
    <t>Kit de piezas para lijado y esmerilado</t>
  </si>
  <si>
    <t>Levanta cargas manual</t>
  </si>
  <si>
    <t>Llave de cañería</t>
  </si>
  <si>
    <t>Llave francesa grande</t>
  </si>
  <si>
    <t>Mantenimiento para los sistemas de diésel: bombas, tanques y tubería</t>
  </si>
  <si>
    <t>El Instituto Nacional de Seguros requiere la contratación del mantenimiento preventivo y servicio técnico para el sistema de bombas, tanques y tubería de diésel del 
Complejo Hospitalario, con el fin de que dicho servicio pueda cumplir con sus funciones y operación diaria. El servicio de mantenimiento preventivo se brindará cada seis meses y el servicio técnico cuando la Administración así lo requiera, es decir, bajo la modalidad según demanda, siendo que el INS no pacta un consumo mínimo o máximo anual.</t>
  </si>
  <si>
    <t>Mantenimiento preventivo y servicio técnico ascensor montacamillas Complejo INS La Uruca</t>
  </si>
  <si>
    <t>El Instituto Nacional de Seguros requiere contratar los servicios de mantenimiento preventivo y servicio técnico de forma eficiente y eficaz para un Ascensor Hidráulico Telescópico, marca Dover, modelo E-65940, serie S-15ª68, capacidad 1.819 Kg, ascensor el cual se encuentra instalado en la Red de Servicios de Salud, Edificio A, 600 metros al sur de las instalaciones de REPRETEL en La Uruca.</t>
  </si>
  <si>
    <t>Mantenimiento preventivo y servicio técnico Calentadores electricos y solares por demanda</t>
  </si>
  <si>
    <t>El Instituto Nacional de Seguros requiere la contratación del servicio técnico para los equipos y sistemas instalados en el Complejo Hospitalario los cuales están bajo la cobertura del área de cocina del Hospital del Trauma del INS, así como de la totalidad de elementos y accesorios que constituyen esos sistemas, con el fin de que dicho ente pueda cumplir con sus funciones y operación, manteniendo su estado óptimo.</t>
  </si>
  <si>
    <t>Mantenimiento preventivo y servicio técnico de equipos piscinas de hidroterapia (Bombas, filtros, equipos hidráulicos)</t>
  </si>
  <si>
    <t>El Instituto Nacional de Seguros requiere contratar los servicios de mantenimiento preventivo y servicio técnico del sistema Electromecánico y Químico de las aguas de 2 piscinas de Hidroterapia en el complejo Ins Salud del Instituto Nacional de Seguros, ubicado 500 metros al sur de las instalaciones de Repretel, en la Uruca, de modo que se garantice su funcionamiento las 24 horas del día y los 365 días del año. 
Se requiere que se ofrezca el Mantenimiento general tanto preventivo como servicio técnico, cumpliendo con todo lo establecido en el Decreto-33601-MINAE-S Sobre Aguas Residuales y el Decreto 35309-S o su actualización más reciente, para manejo de piscinas.</t>
  </si>
  <si>
    <t>Mantenimiento preventivo y servicio técnico de sistema de medición.</t>
  </si>
  <si>
    <t>Mantenimiento preventivo y servicio técnico de sistema de tableros aislados.</t>
  </si>
  <si>
    <t>El Instituto Nacional de Seguros requiere la contratación del servicio suministro e instalacion de un nuevo sistema de relojes por cuanto el sistema actual está descontinuado en el mercado y no es posible la adquisición de repuestos ni el mantenimiento de este</t>
  </si>
  <si>
    <t>Mantenimiento preventivo y servicio técnico para sistema de portones automáticos arrollables, agujas de control de acceso y puertas automáticas</t>
  </si>
  <si>
    <t>El Instituto Nacional de Seguros requiere contratar los servicios de mantenimiento preventivo y servicio técnico del Sistema de portones automáticos arrollables y sistema de
agujas de control de acceso y puertas automáticas del Hospital del Trauma (en adelante HDT), de tal forma que los sistemas y puertas puedan cumplir de manera óptima con sus funciones y operación diaria.</t>
  </si>
  <si>
    <t>Multímetro</t>
  </si>
  <si>
    <t xml:space="preserve">Probadores de corriente </t>
  </si>
  <si>
    <t>Remodelacion Farmacia HDT</t>
  </si>
  <si>
    <t>Atender la solicitud realizada por el Farmacia HDT</t>
  </si>
  <si>
    <t>Sargento 12-40</t>
  </si>
  <si>
    <t>Sargento 12-80</t>
  </si>
  <si>
    <t>Servicio de Lavandería para los Centros Médicos de Ciudad Neilly, Pérez Zeledón, Turrialba, Guápiles, Siquirres,  Batán y Limón</t>
  </si>
  <si>
    <t>Abastecer de ropa hospitalaria limpia a los pacientes amparados por los seguros que administra el Instituto Nacional de Seguros y por el personal médico y de salud a cargo de su atención</t>
  </si>
  <si>
    <t xml:space="preserve">Servicio de suministro e instalacion de cortina y motores automaticos para los accesos del CSR de Heredia </t>
  </si>
  <si>
    <t xml:space="preserve">Se requiere automatizar los accesos al Centro de salud para poder brindar un mejor servicio de ingreso a ambulancias personal y pacientes </t>
  </si>
  <si>
    <t>Servicio Técnico para Equipos de Cocina diversos</t>
  </si>
  <si>
    <t>Servicio técnico para equipos médicos clasificados como mediana y alta complejidad en diferentes partes del país</t>
  </si>
  <si>
    <t>Mantener en condiciones óptimas de funcionamiento los equipos, garantizando sus prestación de servicios a la Unidad Usuaria. Este contrato vendría a sustituir las licitaciones: 2022PP-000011-0001000001, 2022PP-000015-0001000001 y 2022CD-000174-0001000001; los cuales cumplirían su último año de garantía en el 2024.</t>
  </si>
  <si>
    <t>SERVICIOS DE FARMACIA PARA LA GESTIÓN DE RECETAS EXTERNAS DEL GRUPO INS</t>
  </si>
  <si>
    <t>Esta contratación permite complementar el abastecimiento de los pacientes de la Red de Servicios de Salud, con los productos que requieran y se encuentren bajo alguno de los siguientes tres causales: productos No Almacenable, agotado o fuera de los listados oficiales. De esta forma, se garantiza el acceso a los medicamentos como dicta la Ley General de Salud.</t>
  </si>
  <si>
    <t>Servicios de mantenimiento preventivo y servicio técnico del Sistema de Accesos Automáticos de los Centros de Salud de Ciudad Quesada, Alajuela, Heredia, y la Sede de Ciudad Quesada.</t>
  </si>
  <si>
    <t>Preservar los equipos que están finalizando el periodo de garantía de los inmuebles que forman parte de la infraestructura empleada por la Red de Servicios de Salud para la prestación de sus servicios, salvaguardando la salud de pueblo de Costa Rica y la inversión económica realizada.</t>
  </si>
  <si>
    <t>Servicios de mantenimiento preventivo y servicio técnico del Sistema de Aire Acondicionado de los Centros de Salud de Ciudad Quesada, Alajuela, Heredia, y la Sede de Ciudad Quesada.</t>
  </si>
  <si>
    <t>Servicios de mantenimiento preventivo y servicio técnico del Sistema de BMS de los Centros de Salud de Ciudad Quesada, Alajuela, Heredia, y la Sede de Ciudad Quesada.</t>
  </si>
  <si>
    <t>Servicios de mantenimiento preventivo y servicio técnico del Sistema de Fijo Contra Incendio y Agua Potable de los Centros de Salud de Ciudad Quesada, Alajuela, Heredia, y la Sede de Ciudad Quesada.</t>
  </si>
  <si>
    <t>Servicios de mantenimiento preventivo y servicio técnico del Sistema de Gases Médicos de los Centros de Salud de Ciudad Quesada, Alajuela, Heredia, y la Sede de Ciudad Quesada.</t>
  </si>
  <si>
    <t>Servicios de mantenimiento preventivo y servicio técnico del Sistema de Generadores Eléctricos de los Centros de Salud de Ciudad Quesada, Alajuela, Heredia, y la Sede de Ciudad Quesada.</t>
  </si>
  <si>
    <t>Servicios de mantenimiento preventivo y servicio técnico del Sistema de Puertas Automáticas de los Centros de Salud de Ciudad Quesada, Alajuela, Heredia, y la Sede de Ciudad Quesada.</t>
  </si>
  <si>
    <t>Servicios de mantenimiento preventivo y servicio técnico del Sistema de UPS de los Centros de Salud de Ciudad Quesada, Alajuela, Heredia, y la Sede de Ciudad Quesada.</t>
  </si>
  <si>
    <t>Servicios de mantenimiento preventivo y servicio técnico del Sistema de Voceo de los Centros de Salud de Ciudad Quesada, Alajuela, Heredia, y la Sede de Ciudad Quesada.</t>
  </si>
  <si>
    <t>Servicios de mantenimiento preventivo y servicio técnico del Sistema Eléctrico de los Centros de Salud de Ciudad Quesada, Alajuela, Heredia, y la Sede de Ciudad Quesada.</t>
  </si>
  <si>
    <t>Suministro de Gas Licuado de Petróleo y de Tanques de Almacenamiento de la Red de Salud HDT y Jardín de Niños Según demanda</t>
  </si>
  <si>
    <t>Consumo para suplir necesidades de las labores diarias.
A.	Con el proceso de compra se logra brindar en tiempo los servicios de preparación de alimentos tanto en el Complejo INS Salud como en el HDT y Jardín Infantil.
B.	Al ser un servicio básico se mantiene una adecuada continuidad de servicios que inciden en la atención de pacientes así como de los usuarios de los servicios de cocina, incluyendo a los niños del Jardín Infantil.
C.	El suministro se recibe directamente en cada sitio por lo que el INS no debe destinar recursos para su compra, traslado y llenado de tanques.
D.	Los tanques son suministrados por el proveedor del producto, por lo que la Institución no debe comprar y mantener esos elementos ni sus partes.
E.	La cobertura de los servicios permite atender las diferentes necesidades de forma más eficiente.
F.	Se espera que el suministro al ser realizado por personal con la experiencia y conocimiento necesarios mantenga de la mejor forma cada elemento de seguridad que componen el sistema de almacenamiento.</t>
  </si>
  <si>
    <t>Según Demanda</t>
  </si>
  <si>
    <t>Adquisición de equipo médico de baja complejidad según demanda para solventar las necesidades de este tipo de bien en la RSS</t>
  </si>
  <si>
    <t>Este nuevo contrato sería el que remplazaría al proceso 2020LA-000033-0001000001 "Adquisición de Equipo Médico de Baja Complejidad según demanda", Una vez establecida la lista definitiva de ítems en los planeas anuales de Compra, se procedió técnicamente a realizar una definición de los activos e insumos a adquirir durante el periodo, de tal forma que permitiera establecer familias o grupos de equipos que por su naturaleza, uso final y especificaciones técnicas pudieran integrarse, esto con la finalidad de satisfacer el bien público y optimizando la eficiencia administrativa del proceso contractual. Además, se tomó en cuenta la prioridad y la dotación paralela de recurso humano, insumos e infraestructura necesaria para la operación integral del servicio, por lo que se es importante mencionar que la adquisición de estos bienes no corresponde a una actividad aislada, de lo contrario está alineado a un plan sistematizado por parte de la Alta Gerencia.
Se solicita que el proceso sea según demanda, dado que permite una mayor agilidad en cuanto a la adquisición del equipo, lo que permite estandarizar tecnologías además de disminuir la cantidad de procedimientos de compra anuales, adicionalmente dado el recambio tecnológico que sufrirá la RSS durante los próximos 3 años, se vuelve necesario contar con un método ágil de adquirió y reposición de este tipo de equipos, siendo el modelo según demanda la metodología más apropiada para este tipo de requerimientos. Cabe señalar que la única manera de comprar este equipo es con la aprobación del requerimiento por parte del Equipo de Planificación de compras INS-RSS, por lo que exista un catalogó amplio de equipos, sólo se compraran de acuerdo a las necesidades aprobadas y debidamente justificadas.
Función del Equipo y ventajas
La presente contratación establece la adquirió por demanda de los diferentes equipos clasificados como equipo médico de baja complejidad, esto para la satisfacción de las necesidades actuales de la Red de Servicios de Salud, así como las futuras a corto plazo. La clasificación corresponde a equipamiento de alta demanda diaria por consiguiente un deterioro mayor ya que se encuentra expuesto a los ambientes más hostiles de los Centros Médicos. Esto conlleva que sean equipos de alta rotación lo que les acorta la vida útil, un contrato por demanda satisface las necesidades actuales y proveería un ahorro en etapas procesales futuras, así como estandarizar a nivel de toda la Red de Servicios de Salud un único tipo de equipamiento. 
Esta agrupación conlleva equipos que va desde el utilizado en Sala de Operaciones, Centro de Esterilización, Hospitalización, Radiología, entre otras especialidades.</t>
  </si>
  <si>
    <t>1 año + 2 Renovaciones</t>
  </si>
  <si>
    <t>Soldador manual a gas</t>
  </si>
  <si>
    <t xml:space="preserve">De acuerdo al crecimiento del Grupo INS en cuanto al equipamiento medico y las iniciativas de ahorro con servicio técnico de mano de obra interna, se reflejan las necesidades de compra de herramienta para la atención y facilidades a la hora del abordaje. </t>
  </si>
  <si>
    <t>Soldadura para Máquina Soldadora Tipo MIG</t>
  </si>
  <si>
    <t>Sopladora de aire caliente</t>
  </si>
  <si>
    <t>Adquisición de mobiliario médico según demanda para solventar las necesidades de este tipo de bien en la RSS</t>
  </si>
  <si>
    <t>Este nuevo contrato sería el que remplazaría al proceso 2020LA-000031-0001000001 "Adquisición de Mobiliario médico según demanda", Una vez establecida la lista definitiva de ítems en los planeas anuales de Compra, se procedió técnicamente a realizar una definición de los activos e insumos a adquirir durante el periodo, de tal forma que permitiera establecer familias o grupos de equipos que por su naturaleza, uso final y especificaciones técnicas pudieran integrarse, esto con la finalidad de satisfacer el bien público y optimizando la eficiencia administrativa del proceso contractual. Además, se tomó en cuenta la prioridad y la dotación paralela de recurso humano, insumos e infraestructura necesaria para la operación integral del servicio, por lo que se es importante mencionar que la adquisición de estos bienes no corresponde a una actividad aislada, de lo contrario está alineado a un plan sistematizado por parte de la Alta Gerencia.
Se solicita que el proceso sea según demanda, dado que permite una mayor agilidad en cuanto a la adquisición del equipo, lo que permite estandarizar tecnologías además de disminuir la cantidad de procedimientos de compra anuales, adicionalmente dado el recambio tecnológico que sufrirá la RSS durante los próximos 3 años, se vuelve necesario contar con un método ágil de adquisición y reposición de este tipo de equipos, siendo el modelo según demanda la metodología más apropiada para este tipo de requerimientos. Cabe señalar que la única manera de comprar este equipo es con la aprobación del requerimiento por parte del Equipo de Planificación de compras INS-RSS, por lo que existe un catalogó amplio de equipos, sólo se compraran de acuerdo a las necesidades aprobadas y debidamente justificadas.
Función del Equipo y ventajas
La presente contratación establece la adquisición por demanda de los diferentes equipos clasificados como mobiliario médico, esto para la satisfacción de las necesidades actuales de la Red de Servicios de Salud, así como las futuras a corto plazo. La clasificación de mobiliario médico corresponde a equipamiento de alta demanda diaria por consiguiente un deterioro mayor ya que se encuentra expuesto a los ambientes más hostiles de los Centros Médicos. Esto conlleva que sean equipos de alta rotación lo que les acorta la vida útil, un contrato por demanda satisface las necesidades actuales y proveería un ahorro en etapas procesales futuras, así como estandarizar a nivel de toda la Red de Servicios de Salud un único tipo de mobiliario médico. 
Esta agrupación conlleva mobiliario médico que va desde el utilizado en Sala de Operaciones, Centro de Esterilización, Hospitalización, Radiología, entre otras especialidades.</t>
  </si>
  <si>
    <t>Suministro e instalación de sistema de relojes</t>
  </si>
  <si>
    <t>Taladro pequeño de percusión</t>
  </si>
  <si>
    <t xml:space="preserve">Tronzadora </t>
  </si>
  <si>
    <t>PAC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</si>
</sst>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540A]* #,##0.00_ ;_-[$$-540A]* \-#,##0.00\ ;_-[$$-540A]* &quot;-&quot;??_ ;_-@_ "/>
    <numFmt numFmtId="166" formatCode="_-[$₡-140A]* #,##0.00_-;\-[$₡-140A]* #,##0.00_-;_-[$₡-140A]* &quot;-&quot;??_-;_-@_-"/>
    <numFmt numFmtId="167" formatCode="[$$-540A]#,##0.00"/>
  </numFmts>
  <fonts count="10" x14ac:knownFonts="1">
    <font>
      <sz val="11"/>
      <color theme="1"/>
      <name val="Calibri"/>
      <family val="2"/>
      <scheme val="minor"/>
    </font>
    <font>
      <sz val="11"/>
      <color theme="1"/>
      <name val="Calibri"/>
      <family val="2"/>
      <scheme val="minor"/>
    </font>
    <font>
      <sz val="11"/>
      <color theme="0"/>
      <name val="Calibri"/>
      <family val="2"/>
      <scheme val="minor"/>
    </font>
    <font>
      <b/>
      <sz val="20"/>
      <name val="Arial"/>
      <family val="2"/>
    </font>
    <font>
      <sz val="11"/>
      <color theme="1"/>
      <name val="Arial"/>
      <family val="2"/>
    </font>
    <font>
      <b/>
      <sz val="14"/>
      <name val="Arial"/>
      <family val="2"/>
    </font>
    <font>
      <b/>
      <sz val="12"/>
      <color theme="0"/>
      <name val="Arial"/>
      <family val="2"/>
    </font>
    <font>
      <sz val="11"/>
      <color theme="1"/>
      <name val="Calibri"/>
      <family val="2"/>
    </font>
    <font>
      <sz val="11"/>
      <color indexed="8"/>
      <name val="Calibri"/>
      <family val="2"/>
    </font>
    <font>
      <b/>
      <sz val="12"/>
      <color theme="0"/>
      <name val="Calibri"/>
      <family val="2"/>
      <scheme val="minor"/>
    </font>
  </fonts>
  <fills count="8">
    <fill>
      <patternFill patternType="none"/>
    </fill>
    <fill>
      <patternFill patternType="gray125"/>
    </fill>
    <fill>
      <patternFill patternType="solid">
        <fgColor theme="4"/>
      </patternFill>
    </fill>
    <fill>
      <patternFill patternType="solid">
        <fgColor rgb="FF0070C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38">
    <xf numFmtId="0" fontId="0" fillId="0" borderId="0" xfId="0"/>
    <xf numFmtId="0" fontId="3"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justify" wrapText="1"/>
    </xf>
    <xf numFmtId="0" fontId="4" fillId="0" borderId="0" xfId="0" applyFont="1"/>
    <xf numFmtId="0" fontId="5" fillId="0" borderId="0" xfId="0" applyFont="1" applyAlignment="1">
      <alignment horizontal="left"/>
    </xf>
    <xf numFmtId="0" fontId="5"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3" borderId="1" xfId="0" applyFont="1" applyFill="1" applyBorder="1" applyAlignment="1">
      <alignment horizontal="center" vertical="center" wrapText="1"/>
    </xf>
    <xf numFmtId="164" fontId="6" fillId="3" borderId="1" xfId="3"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0" borderId="2" xfId="0" applyFont="1" applyBorder="1" applyAlignment="1">
      <alignment horizontal="left" vertical="center"/>
    </xf>
    <xf numFmtId="0" fontId="7" fillId="5" borderId="2" xfId="0" applyFont="1" applyFill="1" applyBorder="1" applyAlignment="1">
      <alignment horizontal="left" vertical="center"/>
    </xf>
    <xf numFmtId="0" fontId="7" fillId="4"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165" fontId="7" fillId="0" borderId="2" xfId="0" applyNumberFormat="1" applyFont="1" applyBorder="1" applyAlignment="1">
      <alignment horizontal="left" vertical="center"/>
    </xf>
    <xf numFmtId="166" fontId="7" fillId="0" borderId="2" xfId="0" applyNumberFormat="1" applyFont="1" applyBorder="1" applyAlignment="1">
      <alignment horizontal="left" vertical="center"/>
    </xf>
    <xf numFmtId="166" fontId="7" fillId="6" borderId="2" xfId="0" applyNumberFormat="1" applyFont="1" applyFill="1" applyBorder="1" applyAlignment="1">
      <alignment horizontal="left" vertical="center"/>
    </xf>
    <xf numFmtId="164" fontId="7" fillId="4" borderId="2" xfId="3" applyFont="1" applyFill="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horizontal="left" vertical="center"/>
    </xf>
    <xf numFmtId="167" fontId="7" fillId="4" borderId="2" xfId="0" applyNumberFormat="1" applyFont="1" applyFill="1" applyBorder="1" applyAlignment="1">
      <alignment horizontal="left" vertical="center"/>
    </xf>
    <xf numFmtId="0" fontId="7" fillId="4" borderId="2" xfId="0" applyFont="1" applyFill="1" applyBorder="1" applyAlignment="1">
      <alignment horizontal="left" vertical="center"/>
    </xf>
    <xf numFmtId="0" fontId="8" fillId="0" borderId="2" xfId="0" applyFont="1" applyBorder="1" applyAlignment="1">
      <alignment horizontal="left" vertical="center" wrapText="1"/>
    </xf>
    <xf numFmtId="0" fontId="7" fillId="7" borderId="2" xfId="0" applyFont="1" applyFill="1" applyBorder="1" applyAlignment="1">
      <alignment horizontal="center" vertical="center"/>
    </xf>
    <xf numFmtId="44" fontId="7" fillId="0" borderId="2" xfId="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wrapText="1"/>
    </xf>
    <xf numFmtId="0" fontId="4" fillId="0" borderId="0" xfId="0" applyFont="1" applyAlignment="1">
      <alignment horizontal="justify"/>
    </xf>
    <xf numFmtId="43" fontId="9" fillId="2" borderId="2" xfId="2" applyNumberFormat="1" applyFont="1" applyBorder="1" applyAlignment="1">
      <alignment vertical="center"/>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cellXfs>
  <cellStyles count="4">
    <cellStyle name="Énfasis1" xfId="2" builtinId="29"/>
    <cellStyle name="Millares 3" xfId="3" xr:uid="{6CB6EC9F-355B-4FB5-8E39-2882464BE612}"/>
    <cellStyle name="Moneda" xfId="1"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Daniel/Plan%20Anual%20de%20Compras%202021-%20Suministros/Subdirecci&#243;n%20de%20Servicios%20Generales/Ingenier&#237;a%20y%20Mantenimiento/Matriz%20de%20bie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2"/>
      <sheetName val="2"/>
      <sheetName val="Hoja1"/>
    </sheetNames>
    <sheetDataSet>
      <sheetData sheetId="0" refreshError="1"/>
      <sheetData sheetId="1"/>
      <sheetData sheetId="2">
        <row r="3">
          <cell r="D3" t="str">
            <v>Única vez</v>
          </cell>
        </row>
        <row r="4">
          <cell r="D4" t="str">
            <v>Anual</v>
          </cell>
        </row>
        <row r="5">
          <cell r="D5" t="str">
            <v>Anual + 1 renovación</v>
          </cell>
        </row>
        <row r="6">
          <cell r="D6" t="str">
            <v>Anual + 2 renovación</v>
          </cell>
        </row>
        <row r="7">
          <cell r="D7" t="str">
            <v>Anual + 3 renovación</v>
          </cell>
        </row>
        <row r="8">
          <cell r="D8" t="str">
            <v>Dos años+ 1 renovación</v>
          </cell>
        </row>
      </sheetData>
      <sheetData sheetId="3"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A8E15-0BFE-4A3F-B925-25122F241AEC}">
  <dimension ref="A1:Q276"/>
  <sheetViews>
    <sheetView showGridLines="0" tabSelected="1" topLeftCell="D1" zoomScaleNormal="100" workbookViewId="0">
      <selection activeCell="F4" sqref="F4"/>
    </sheetView>
  </sheetViews>
  <sheetFormatPr baseColWidth="10" defaultColWidth="10.88671875" defaultRowHeight="52.2" customHeight="1" x14ac:dyDescent="0.25"/>
  <cols>
    <col min="1" max="1" width="15.88671875" style="2" customWidth="1"/>
    <col min="2" max="2" width="29.33203125" style="29" customWidth="1"/>
    <col min="3" max="3" width="37.33203125" style="30" bestFit="1" customWidth="1"/>
    <col min="4" max="4" width="33" style="31" bestFit="1" customWidth="1"/>
    <col min="5" max="5" width="31.44140625" style="32" customWidth="1"/>
    <col min="6" max="6" width="52.109375" style="30" customWidth="1"/>
    <col min="7" max="7" width="64.109375" style="4" customWidth="1"/>
    <col min="8" max="8" width="16.109375" style="2" customWidth="1"/>
    <col min="9" max="9" width="19.33203125" style="2" customWidth="1"/>
    <col min="10" max="10" width="26.6640625" style="2" customWidth="1"/>
    <col min="11" max="11" width="21" style="4" customWidth="1"/>
    <col min="12" max="12" width="21.33203125" style="2" customWidth="1"/>
    <col min="13" max="13" width="16.88671875" style="2" customWidth="1"/>
    <col min="14" max="14" width="23" style="2" bestFit="1" customWidth="1"/>
    <col min="15" max="15" width="25.33203125" style="2" customWidth="1"/>
    <col min="16" max="16" width="20.88671875" style="2" customWidth="1"/>
    <col min="17" max="17" width="50.5546875" style="3" customWidth="1"/>
    <col min="18" max="16384" width="10.88671875" style="4"/>
  </cols>
  <sheetData>
    <row r="1" spans="1:17" ht="25.5" customHeight="1" x14ac:dyDescent="0.4">
      <c r="A1" s="34" t="s">
        <v>499</v>
      </c>
      <c r="B1" s="34"/>
      <c r="C1" s="6"/>
      <c r="D1" s="5"/>
      <c r="E1" s="5"/>
      <c r="F1" s="36"/>
      <c r="G1" s="5"/>
      <c r="H1" s="37"/>
      <c r="I1" s="37"/>
      <c r="J1" s="37"/>
      <c r="K1" s="5"/>
      <c r="L1" s="37"/>
      <c r="M1" s="37"/>
      <c r="N1" s="37"/>
      <c r="O1" s="37"/>
    </row>
    <row r="2" spans="1:17" ht="25.5" customHeight="1" x14ac:dyDescent="0.4">
      <c r="A2" s="35" t="s">
        <v>0</v>
      </c>
      <c r="B2" s="35"/>
      <c r="C2" s="6" t="s">
        <v>1</v>
      </c>
      <c r="D2" s="1"/>
      <c r="E2" s="1"/>
      <c r="F2" s="7"/>
      <c r="G2" s="1"/>
      <c r="H2" s="8"/>
      <c r="I2" s="8"/>
      <c r="J2" s="8"/>
      <c r="K2" s="1"/>
      <c r="L2" s="8"/>
      <c r="M2" s="8"/>
      <c r="N2" s="8"/>
      <c r="O2" s="8"/>
    </row>
    <row r="3" spans="1:17" ht="47.4" customHeight="1" x14ac:dyDescent="0.25">
      <c r="A3" s="9" t="s">
        <v>2</v>
      </c>
      <c r="B3" s="9" t="s">
        <v>3</v>
      </c>
      <c r="C3" s="9" t="s">
        <v>4</v>
      </c>
      <c r="D3" s="9" t="s">
        <v>5</v>
      </c>
      <c r="E3" s="9" t="s">
        <v>6</v>
      </c>
      <c r="F3" s="9" t="s">
        <v>7</v>
      </c>
      <c r="G3" s="9" t="s">
        <v>8</v>
      </c>
      <c r="H3" s="9" t="s">
        <v>9</v>
      </c>
      <c r="I3" s="9" t="s">
        <v>10</v>
      </c>
      <c r="J3" s="9" t="s">
        <v>11</v>
      </c>
      <c r="K3" s="9" t="s">
        <v>12</v>
      </c>
      <c r="L3" s="9" t="s">
        <v>13</v>
      </c>
      <c r="M3" s="10" t="s">
        <v>14</v>
      </c>
      <c r="N3" s="9" t="s">
        <v>15</v>
      </c>
      <c r="O3" s="9" t="s">
        <v>16</v>
      </c>
      <c r="P3" s="11" t="s">
        <v>17</v>
      </c>
      <c r="Q3" s="9" t="s">
        <v>18</v>
      </c>
    </row>
    <row r="4" spans="1:17" s="23" customFormat="1" ht="28.8" customHeight="1" x14ac:dyDescent="0.3">
      <c r="A4" s="12">
        <v>1</v>
      </c>
      <c r="B4" s="13" t="s">
        <v>19</v>
      </c>
      <c r="C4" s="14" t="s">
        <v>20</v>
      </c>
      <c r="D4" s="14" t="s">
        <v>21</v>
      </c>
      <c r="E4" s="15" t="s">
        <v>22</v>
      </c>
      <c r="F4" s="16" t="s">
        <v>23</v>
      </c>
      <c r="G4" s="16" t="s">
        <v>24</v>
      </c>
      <c r="H4" s="17">
        <v>1</v>
      </c>
      <c r="I4" s="18">
        <f>+J4/508</f>
        <v>16873088.582677167</v>
      </c>
      <c r="J4" s="19">
        <v>8571529000</v>
      </c>
      <c r="K4" s="18">
        <f>+L4/598</f>
        <v>7286277.5919732442</v>
      </c>
      <c r="L4" s="20">
        <v>4357194000</v>
      </c>
      <c r="M4" s="21" t="s">
        <v>25</v>
      </c>
      <c r="N4" s="17" t="s">
        <v>15</v>
      </c>
      <c r="O4" s="17" t="s">
        <v>26</v>
      </c>
      <c r="P4" s="22" t="s">
        <v>27</v>
      </c>
      <c r="Q4" s="13" t="s">
        <v>28</v>
      </c>
    </row>
    <row r="5" spans="1:17" s="23" customFormat="1" ht="28.8" customHeight="1" x14ac:dyDescent="0.3">
      <c r="A5" s="12">
        <f>+A4+1</f>
        <v>2</v>
      </c>
      <c r="B5" s="13" t="s">
        <v>19</v>
      </c>
      <c r="C5" s="14" t="s">
        <v>20</v>
      </c>
      <c r="D5" s="14" t="s">
        <v>29</v>
      </c>
      <c r="E5" s="15" t="s">
        <v>22</v>
      </c>
      <c r="F5" s="16" t="s">
        <v>30</v>
      </c>
      <c r="G5" s="16" t="s">
        <v>31</v>
      </c>
      <c r="H5" s="17">
        <v>1</v>
      </c>
      <c r="I5" s="24"/>
      <c r="J5" s="19">
        <v>1200599000</v>
      </c>
      <c r="K5" s="25"/>
      <c r="L5" s="20">
        <v>1200599000</v>
      </c>
      <c r="M5" s="21" t="s">
        <v>25</v>
      </c>
      <c r="N5" s="17" t="s">
        <v>15</v>
      </c>
      <c r="O5" s="17" t="s">
        <v>32</v>
      </c>
      <c r="P5" s="22" t="s">
        <v>27</v>
      </c>
      <c r="Q5" s="13" t="s">
        <v>28</v>
      </c>
    </row>
    <row r="6" spans="1:17" s="23" customFormat="1" ht="28.8" customHeight="1" x14ac:dyDescent="0.3">
      <c r="A6" s="12">
        <f t="shared" ref="A6:A69" si="0">+A5+1</f>
        <v>3</v>
      </c>
      <c r="B6" s="13" t="s">
        <v>19</v>
      </c>
      <c r="C6" s="14" t="s">
        <v>20</v>
      </c>
      <c r="D6" s="14" t="s">
        <v>33</v>
      </c>
      <c r="E6" s="15" t="s">
        <v>22</v>
      </c>
      <c r="F6" s="16" t="s">
        <v>34</v>
      </c>
      <c r="G6" s="16" t="s">
        <v>35</v>
      </c>
      <c r="H6" s="17">
        <v>1</v>
      </c>
      <c r="I6" s="24"/>
      <c r="J6" s="19">
        <v>223596000</v>
      </c>
      <c r="K6" s="24"/>
      <c r="L6" s="20">
        <v>81364400</v>
      </c>
      <c r="M6" s="21" t="s">
        <v>25</v>
      </c>
      <c r="N6" s="17" t="s">
        <v>15</v>
      </c>
      <c r="O6" s="17" t="s">
        <v>26</v>
      </c>
      <c r="P6" s="22" t="s">
        <v>27</v>
      </c>
      <c r="Q6" s="13" t="s">
        <v>28</v>
      </c>
    </row>
    <row r="7" spans="1:17" s="23" customFormat="1" ht="28.8" customHeight="1" x14ac:dyDescent="0.3">
      <c r="A7" s="12">
        <f t="shared" si="0"/>
        <v>4</v>
      </c>
      <c r="B7" s="13" t="s">
        <v>19</v>
      </c>
      <c r="C7" s="14" t="s">
        <v>20</v>
      </c>
      <c r="D7" s="14" t="s">
        <v>29</v>
      </c>
      <c r="E7" s="15" t="s">
        <v>22</v>
      </c>
      <c r="F7" s="16" t="s">
        <v>36</v>
      </c>
      <c r="G7" s="16" t="s">
        <v>37</v>
      </c>
      <c r="H7" s="17">
        <v>1</v>
      </c>
      <c r="I7" s="25"/>
      <c r="J7" s="19">
        <v>331140000</v>
      </c>
      <c r="K7" s="25"/>
      <c r="L7" s="20">
        <v>133375840</v>
      </c>
      <c r="M7" s="21" t="s">
        <v>25</v>
      </c>
      <c r="N7" s="17" t="s">
        <v>15</v>
      </c>
      <c r="O7" s="17" t="s">
        <v>26</v>
      </c>
      <c r="P7" s="22" t="s">
        <v>27</v>
      </c>
      <c r="Q7" s="13" t="s">
        <v>28</v>
      </c>
    </row>
    <row r="8" spans="1:17" s="23" customFormat="1" ht="28.8" customHeight="1" x14ac:dyDescent="0.3">
      <c r="A8" s="12">
        <f t="shared" si="0"/>
        <v>5</v>
      </c>
      <c r="B8" s="13" t="s">
        <v>19</v>
      </c>
      <c r="C8" s="14" t="s">
        <v>20</v>
      </c>
      <c r="D8" s="14" t="s">
        <v>29</v>
      </c>
      <c r="E8" s="15" t="s">
        <v>22</v>
      </c>
      <c r="F8" s="16" t="s">
        <v>38</v>
      </c>
      <c r="G8" s="16" t="s">
        <v>31</v>
      </c>
      <c r="H8" s="17">
        <v>1</v>
      </c>
      <c r="I8" s="24"/>
      <c r="J8" s="19">
        <v>121957000</v>
      </c>
      <c r="K8" s="24"/>
      <c r="L8" s="20">
        <v>121957000</v>
      </c>
      <c r="M8" s="21" t="s">
        <v>25</v>
      </c>
      <c r="N8" s="17" t="s">
        <v>15</v>
      </c>
      <c r="O8" s="17" t="s">
        <v>32</v>
      </c>
      <c r="P8" s="22" t="s">
        <v>27</v>
      </c>
      <c r="Q8" s="13" t="s">
        <v>28</v>
      </c>
    </row>
    <row r="9" spans="1:17" s="23" customFormat="1" ht="28.8" customHeight="1" x14ac:dyDescent="0.3">
      <c r="A9" s="12">
        <f t="shared" si="0"/>
        <v>6</v>
      </c>
      <c r="B9" s="13" t="s">
        <v>19</v>
      </c>
      <c r="C9" s="14" t="s">
        <v>20</v>
      </c>
      <c r="D9" s="14" t="s">
        <v>29</v>
      </c>
      <c r="E9" s="15" t="s">
        <v>22</v>
      </c>
      <c r="F9" s="16" t="s">
        <v>39</v>
      </c>
      <c r="G9" s="16" t="s">
        <v>31</v>
      </c>
      <c r="H9" s="17">
        <v>1</v>
      </c>
      <c r="I9" s="24"/>
      <c r="J9" s="19">
        <v>120445000</v>
      </c>
      <c r="K9" s="24"/>
      <c r="L9" s="20">
        <v>120445000</v>
      </c>
      <c r="M9" s="21" t="s">
        <v>25</v>
      </c>
      <c r="N9" s="17" t="s">
        <v>15</v>
      </c>
      <c r="O9" s="17" t="s">
        <v>32</v>
      </c>
      <c r="P9" s="22" t="s">
        <v>27</v>
      </c>
      <c r="Q9" s="13" t="s">
        <v>28</v>
      </c>
    </row>
    <row r="10" spans="1:17" s="23" customFormat="1" ht="28.8" customHeight="1" x14ac:dyDescent="0.3">
      <c r="A10" s="12">
        <f t="shared" si="0"/>
        <v>7</v>
      </c>
      <c r="B10" s="13" t="s">
        <v>19</v>
      </c>
      <c r="C10" s="14" t="s">
        <v>20</v>
      </c>
      <c r="D10" s="14" t="s">
        <v>40</v>
      </c>
      <c r="E10" s="15" t="s">
        <v>22</v>
      </c>
      <c r="F10" s="16" t="s">
        <v>41</v>
      </c>
      <c r="G10" s="26" t="s">
        <v>42</v>
      </c>
      <c r="H10" s="17">
        <v>1</v>
      </c>
      <c r="I10" s="18">
        <f>+J10/508</f>
        <v>179576.77165354331</v>
      </c>
      <c r="J10" s="19">
        <v>91225000</v>
      </c>
      <c r="K10" s="18">
        <f>+L10/598</f>
        <v>152550</v>
      </c>
      <c r="L10" s="20">
        <v>91224900</v>
      </c>
      <c r="M10" s="21" t="s">
        <v>25</v>
      </c>
      <c r="N10" s="17"/>
      <c r="O10" s="17" t="s">
        <v>43</v>
      </c>
      <c r="P10" s="22" t="s">
        <v>44</v>
      </c>
      <c r="Q10" s="13"/>
    </row>
    <row r="11" spans="1:17" s="23" customFormat="1" ht="28.8" customHeight="1" x14ac:dyDescent="0.3">
      <c r="A11" s="12">
        <f t="shared" si="0"/>
        <v>8</v>
      </c>
      <c r="B11" s="13" t="s">
        <v>19</v>
      </c>
      <c r="C11" s="14" t="s">
        <v>20</v>
      </c>
      <c r="D11" s="14" t="s">
        <v>29</v>
      </c>
      <c r="E11" s="15" t="s">
        <v>22</v>
      </c>
      <c r="F11" s="16" t="s">
        <v>45</v>
      </c>
      <c r="G11" s="16" t="s">
        <v>46</v>
      </c>
      <c r="H11" s="17">
        <v>1</v>
      </c>
      <c r="I11" s="24"/>
      <c r="J11" s="19">
        <v>66104000</v>
      </c>
      <c r="K11" s="24"/>
      <c r="L11" s="20">
        <v>65369200</v>
      </c>
      <c r="M11" s="21" t="s">
        <v>25</v>
      </c>
      <c r="N11" s="17" t="s">
        <v>15</v>
      </c>
      <c r="O11" s="17" t="s">
        <v>26</v>
      </c>
      <c r="P11" s="22" t="s">
        <v>27</v>
      </c>
      <c r="Q11" s="13" t="s">
        <v>28</v>
      </c>
    </row>
    <row r="12" spans="1:17" s="23" customFormat="1" ht="28.8" customHeight="1" x14ac:dyDescent="0.3">
      <c r="A12" s="12">
        <f t="shared" si="0"/>
        <v>9</v>
      </c>
      <c r="B12" s="13" t="s">
        <v>19</v>
      </c>
      <c r="C12" s="14" t="s">
        <v>20</v>
      </c>
      <c r="D12" s="14" t="s">
        <v>29</v>
      </c>
      <c r="E12" s="15" t="s">
        <v>22</v>
      </c>
      <c r="F12" s="16" t="s">
        <v>47</v>
      </c>
      <c r="G12" s="16" t="s">
        <v>48</v>
      </c>
      <c r="H12" s="17">
        <v>1</v>
      </c>
      <c r="I12" s="24"/>
      <c r="J12" s="19">
        <v>74595000</v>
      </c>
      <c r="K12" s="24"/>
      <c r="L12" s="20">
        <v>77578800</v>
      </c>
      <c r="M12" s="21" t="s">
        <v>25</v>
      </c>
      <c r="N12" s="17" t="s">
        <v>15</v>
      </c>
      <c r="O12" s="17" t="s">
        <v>26</v>
      </c>
      <c r="P12" s="22" t="s">
        <v>27</v>
      </c>
      <c r="Q12" s="13" t="s">
        <v>28</v>
      </c>
    </row>
    <row r="13" spans="1:17" s="23" customFormat="1" ht="28.8" customHeight="1" x14ac:dyDescent="0.3">
      <c r="A13" s="12">
        <f t="shared" si="0"/>
        <v>10</v>
      </c>
      <c r="B13" s="13" t="s">
        <v>19</v>
      </c>
      <c r="C13" s="14" t="s">
        <v>20</v>
      </c>
      <c r="D13" s="14" t="s">
        <v>29</v>
      </c>
      <c r="E13" s="15" t="s">
        <v>22</v>
      </c>
      <c r="F13" s="16" t="s">
        <v>49</v>
      </c>
      <c r="G13" s="16" t="s">
        <v>50</v>
      </c>
      <c r="H13" s="17">
        <v>1</v>
      </c>
      <c r="I13" s="24"/>
      <c r="J13" s="19">
        <v>69550000</v>
      </c>
      <c r="K13" s="24"/>
      <c r="L13" s="20">
        <v>42115840</v>
      </c>
      <c r="M13" s="21" t="s">
        <v>25</v>
      </c>
      <c r="N13" s="17" t="s">
        <v>15</v>
      </c>
      <c r="O13" s="17" t="s">
        <v>26</v>
      </c>
      <c r="P13" s="22" t="s">
        <v>27</v>
      </c>
      <c r="Q13" s="13" t="s">
        <v>28</v>
      </c>
    </row>
    <row r="14" spans="1:17" s="23" customFormat="1" ht="28.8" customHeight="1" x14ac:dyDescent="0.3">
      <c r="A14" s="12">
        <f t="shared" si="0"/>
        <v>11</v>
      </c>
      <c r="B14" s="13" t="s">
        <v>19</v>
      </c>
      <c r="C14" s="14" t="s">
        <v>20</v>
      </c>
      <c r="D14" s="14" t="s">
        <v>51</v>
      </c>
      <c r="E14" s="15" t="s">
        <v>22</v>
      </c>
      <c r="F14" s="16" t="s">
        <v>52</v>
      </c>
      <c r="G14" s="16" t="s">
        <v>53</v>
      </c>
      <c r="H14" s="17">
        <v>1</v>
      </c>
      <c r="I14" s="24"/>
      <c r="J14" s="19">
        <v>39572000</v>
      </c>
      <c r="K14" s="24"/>
      <c r="L14" s="20">
        <v>38032800</v>
      </c>
      <c r="M14" s="21" t="s">
        <v>25</v>
      </c>
      <c r="N14" s="17" t="s">
        <v>15</v>
      </c>
      <c r="O14" s="17" t="s">
        <v>26</v>
      </c>
      <c r="P14" s="22" t="s">
        <v>27</v>
      </c>
      <c r="Q14" s="13" t="s">
        <v>28</v>
      </c>
    </row>
    <row r="15" spans="1:17" s="23" customFormat="1" ht="28.8" customHeight="1" x14ac:dyDescent="0.3">
      <c r="A15" s="12">
        <f t="shared" si="0"/>
        <v>12</v>
      </c>
      <c r="B15" s="13" t="s">
        <v>19</v>
      </c>
      <c r="C15" s="14" t="s">
        <v>20</v>
      </c>
      <c r="D15" s="14" t="s">
        <v>29</v>
      </c>
      <c r="E15" s="15" t="s">
        <v>22</v>
      </c>
      <c r="F15" s="16" t="s">
        <v>54</v>
      </c>
      <c r="G15" s="16" t="s">
        <v>31</v>
      </c>
      <c r="H15" s="17">
        <v>1</v>
      </c>
      <c r="I15" s="24"/>
      <c r="J15" s="19">
        <v>33026000</v>
      </c>
      <c r="K15" s="24"/>
      <c r="L15" s="20">
        <v>33026000</v>
      </c>
      <c r="M15" s="21" t="s">
        <v>25</v>
      </c>
      <c r="N15" s="17" t="s">
        <v>15</v>
      </c>
      <c r="O15" s="17" t="s">
        <v>32</v>
      </c>
      <c r="P15" s="22" t="s">
        <v>27</v>
      </c>
      <c r="Q15" s="13" t="s">
        <v>28</v>
      </c>
    </row>
    <row r="16" spans="1:17" s="23" customFormat="1" ht="28.8" customHeight="1" x14ac:dyDescent="0.3">
      <c r="A16" s="12">
        <f t="shared" si="0"/>
        <v>13</v>
      </c>
      <c r="B16" s="13" t="s">
        <v>19</v>
      </c>
      <c r="C16" s="14" t="s">
        <v>20</v>
      </c>
      <c r="D16" s="14" t="s">
        <v>55</v>
      </c>
      <c r="E16" s="15" t="s">
        <v>22</v>
      </c>
      <c r="F16" s="16" t="s">
        <v>56</v>
      </c>
      <c r="G16" s="16" t="s">
        <v>57</v>
      </c>
      <c r="H16" s="17">
        <v>1</v>
      </c>
      <c r="I16" s="24"/>
      <c r="J16" s="19">
        <v>27925000</v>
      </c>
      <c r="K16" s="24"/>
      <c r="L16" s="20">
        <v>18150900</v>
      </c>
      <c r="M16" s="21" t="s">
        <v>25</v>
      </c>
      <c r="N16" s="17" t="s">
        <v>15</v>
      </c>
      <c r="O16" s="17" t="s">
        <v>26</v>
      </c>
      <c r="P16" s="22" t="s">
        <v>27</v>
      </c>
      <c r="Q16" s="13" t="s">
        <v>28</v>
      </c>
    </row>
    <row r="17" spans="1:17" s="23" customFormat="1" ht="28.8" customHeight="1" x14ac:dyDescent="0.3">
      <c r="A17" s="12">
        <f t="shared" si="0"/>
        <v>14</v>
      </c>
      <c r="B17" s="13" t="s">
        <v>19</v>
      </c>
      <c r="C17" s="14" t="s">
        <v>20</v>
      </c>
      <c r="D17" s="14" t="s">
        <v>58</v>
      </c>
      <c r="E17" s="15" t="s">
        <v>22</v>
      </c>
      <c r="F17" s="16" t="s">
        <v>59</v>
      </c>
      <c r="G17" s="16" t="s">
        <v>60</v>
      </c>
      <c r="H17" s="17">
        <v>1</v>
      </c>
      <c r="I17" s="24"/>
      <c r="J17" s="19">
        <v>35832000</v>
      </c>
      <c r="K17" s="24"/>
      <c r="L17" s="20">
        <v>18214560</v>
      </c>
      <c r="M17" s="21" t="s">
        <v>25</v>
      </c>
      <c r="N17" s="17" t="s">
        <v>15</v>
      </c>
      <c r="O17" s="17" t="s">
        <v>26</v>
      </c>
      <c r="P17" s="22" t="s">
        <v>44</v>
      </c>
      <c r="Q17" s="13" t="s">
        <v>28</v>
      </c>
    </row>
    <row r="18" spans="1:17" s="23" customFormat="1" ht="28.8" customHeight="1" x14ac:dyDescent="0.3">
      <c r="A18" s="12">
        <f t="shared" si="0"/>
        <v>15</v>
      </c>
      <c r="B18" s="13" t="s">
        <v>19</v>
      </c>
      <c r="C18" s="14" t="s">
        <v>20</v>
      </c>
      <c r="D18" s="14" t="s">
        <v>58</v>
      </c>
      <c r="E18" s="15" t="s">
        <v>22</v>
      </c>
      <c r="F18" s="16" t="s">
        <v>61</v>
      </c>
      <c r="G18" s="16" t="s">
        <v>62</v>
      </c>
      <c r="H18" s="17">
        <v>1</v>
      </c>
      <c r="I18" s="24"/>
      <c r="J18" s="19">
        <v>46778000</v>
      </c>
      <c r="K18" s="24"/>
      <c r="L18" s="20">
        <v>12214800</v>
      </c>
      <c r="M18" s="21" t="s">
        <v>25</v>
      </c>
      <c r="N18" s="17" t="s">
        <v>15</v>
      </c>
      <c r="O18" s="17" t="s">
        <v>26</v>
      </c>
      <c r="P18" s="22" t="s">
        <v>27</v>
      </c>
      <c r="Q18" s="13" t="s">
        <v>28</v>
      </c>
    </row>
    <row r="19" spans="1:17" s="23" customFormat="1" ht="28.8" customHeight="1" x14ac:dyDescent="0.3">
      <c r="A19" s="12">
        <f t="shared" si="0"/>
        <v>16</v>
      </c>
      <c r="B19" s="13" t="s">
        <v>19</v>
      </c>
      <c r="C19" s="14" t="s">
        <v>20</v>
      </c>
      <c r="D19" s="14" t="s">
        <v>29</v>
      </c>
      <c r="E19" s="15" t="s">
        <v>22</v>
      </c>
      <c r="F19" s="16" t="s">
        <v>63</v>
      </c>
      <c r="G19" s="16" t="s">
        <v>64</v>
      </c>
      <c r="H19" s="17">
        <v>1</v>
      </c>
      <c r="I19" s="24"/>
      <c r="J19" s="19">
        <v>58650000</v>
      </c>
      <c r="K19" s="24"/>
      <c r="L19" s="20">
        <v>11241360</v>
      </c>
      <c r="M19" s="21" t="s">
        <v>25</v>
      </c>
      <c r="N19" s="17" t="s">
        <v>15</v>
      </c>
      <c r="O19" s="17" t="s">
        <v>26</v>
      </c>
      <c r="P19" s="22" t="s">
        <v>27</v>
      </c>
      <c r="Q19" s="13" t="s">
        <v>28</v>
      </c>
    </row>
    <row r="20" spans="1:17" s="23" customFormat="1" ht="28.8" customHeight="1" x14ac:dyDescent="0.3">
      <c r="A20" s="12">
        <f t="shared" si="0"/>
        <v>17</v>
      </c>
      <c r="B20" s="13" t="s">
        <v>19</v>
      </c>
      <c r="C20" s="14" t="s">
        <v>20</v>
      </c>
      <c r="D20" s="14" t="s">
        <v>51</v>
      </c>
      <c r="E20" s="15" t="s">
        <v>22</v>
      </c>
      <c r="F20" s="16" t="s">
        <v>65</v>
      </c>
      <c r="G20" s="16" t="s">
        <v>66</v>
      </c>
      <c r="H20" s="17">
        <v>1</v>
      </c>
      <c r="I20" s="24"/>
      <c r="J20" s="19">
        <v>32504000</v>
      </c>
      <c r="K20" s="24"/>
      <c r="L20" s="20">
        <v>10654800</v>
      </c>
      <c r="M20" s="21" t="s">
        <v>25</v>
      </c>
      <c r="N20" s="17" t="s">
        <v>15</v>
      </c>
      <c r="O20" s="17" t="s">
        <v>26</v>
      </c>
      <c r="P20" s="22" t="s">
        <v>27</v>
      </c>
      <c r="Q20" s="13" t="s">
        <v>28</v>
      </c>
    </row>
    <row r="21" spans="1:17" s="23" customFormat="1" ht="28.8" customHeight="1" x14ac:dyDescent="0.3">
      <c r="A21" s="12">
        <f t="shared" si="0"/>
        <v>18</v>
      </c>
      <c r="B21" s="13" t="s">
        <v>19</v>
      </c>
      <c r="C21" s="14" t="s">
        <v>20</v>
      </c>
      <c r="D21" s="14" t="s">
        <v>67</v>
      </c>
      <c r="E21" s="15" t="s">
        <v>22</v>
      </c>
      <c r="F21" s="16" t="s">
        <v>68</v>
      </c>
      <c r="G21" s="16" t="s">
        <v>69</v>
      </c>
      <c r="H21" s="17">
        <v>1</v>
      </c>
      <c r="I21" s="24"/>
      <c r="J21" s="19">
        <v>10418000</v>
      </c>
      <c r="K21" s="24"/>
      <c r="L21" s="20">
        <v>10070320</v>
      </c>
      <c r="M21" s="21" t="s">
        <v>25</v>
      </c>
      <c r="N21" s="17" t="s">
        <v>15</v>
      </c>
      <c r="O21" s="17" t="s">
        <v>26</v>
      </c>
      <c r="P21" s="22" t="s">
        <v>27</v>
      </c>
      <c r="Q21" s="13" t="s">
        <v>28</v>
      </c>
    </row>
    <row r="22" spans="1:17" s="23" customFormat="1" ht="28.8" customHeight="1" x14ac:dyDescent="0.3">
      <c r="A22" s="12">
        <f t="shared" si="0"/>
        <v>19</v>
      </c>
      <c r="B22" s="13" t="s">
        <v>19</v>
      </c>
      <c r="C22" s="14" t="s">
        <v>20</v>
      </c>
      <c r="D22" s="14" t="s">
        <v>70</v>
      </c>
      <c r="E22" s="15" t="s">
        <v>22</v>
      </c>
      <c r="F22" s="16" t="s">
        <v>71</v>
      </c>
      <c r="G22" s="16" t="s">
        <v>72</v>
      </c>
      <c r="H22" s="17">
        <v>1</v>
      </c>
      <c r="I22" s="24"/>
      <c r="J22" s="19">
        <v>11658000</v>
      </c>
      <c r="K22" s="24"/>
      <c r="L22" s="20">
        <v>8128640</v>
      </c>
      <c r="M22" s="21" t="s">
        <v>25</v>
      </c>
      <c r="N22" s="17" t="s">
        <v>15</v>
      </c>
      <c r="O22" s="17" t="s">
        <v>26</v>
      </c>
      <c r="P22" s="22" t="s">
        <v>27</v>
      </c>
      <c r="Q22" s="13" t="s">
        <v>28</v>
      </c>
    </row>
    <row r="23" spans="1:17" s="23" customFormat="1" ht="28.8" customHeight="1" x14ac:dyDescent="0.3">
      <c r="A23" s="12">
        <f t="shared" si="0"/>
        <v>20</v>
      </c>
      <c r="B23" s="13" t="s">
        <v>19</v>
      </c>
      <c r="C23" s="14" t="s">
        <v>20</v>
      </c>
      <c r="D23" s="14" t="s">
        <v>29</v>
      </c>
      <c r="E23" s="15" t="s">
        <v>22</v>
      </c>
      <c r="F23" s="16" t="s">
        <v>73</v>
      </c>
      <c r="G23" s="16" t="s">
        <v>31</v>
      </c>
      <c r="H23" s="17">
        <v>1</v>
      </c>
      <c r="I23" s="24"/>
      <c r="J23" s="19">
        <v>6590000</v>
      </c>
      <c r="K23" s="24"/>
      <c r="L23" s="20">
        <v>6590160</v>
      </c>
      <c r="M23" s="21" t="s">
        <v>25</v>
      </c>
      <c r="N23" s="17" t="s">
        <v>15</v>
      </c>
      <c r="O23" s="17" t="s">
        <v>32</v>
      </c>
      <c r="P23" s="22" t="s">
        <v>27</v>
      </c>
      <c r="Q23" s="13" t="s">
        <v>28</v>
      </c>
    </row>
    <row r="24" spans="1:17" s="23" customFormat="1" ht="28.8" customHeight="1" x14ac:dyDescent="0.3">
      <c r="A24" s="12">
        <f t="shared" si="0"/>
        <v>21</v>
      </c>
      <c r="B24" s="13" t="s">
        <v>74</v>
      </c>
      <c r="C24" s="14" t="s">
        <v>75</v>
      </c>
      <c r="D24" s="14" t="s">
        <v>76</v>
      </c>
      <c r="E24" s="15" t="s">
        <v>77</v>
      </c>
      <c r="F24" s="16" t="s">
        <v>78</v>
      </c>
      <c r="G24" s="16" t="s">
        <v>79</v>
      </c>
      <c r="H24" s="17">
        <v>1</v>
      </c>
      <c r="I24" s="24"/>
      <c r="J24" s="19">
        <v>7501000</v>
      </c>
      <c r="K24" s="24"/>
      <c r="L24" s="20">
        <v>6063580</v>
      </c>
      <c r="M24" s="21" t="s">
        <v>25</v>
      </c>
      <c r="N24" s="17"/>
      <c r="O24" s="17" t="s">
        <v>26</v>
      </c>
      <c r="P24" s="22" t="s">
        <v>44</v>
      </c>
      <c r="Q24" s="13" t="s">
        <v>28</v>
      </c>
    </row>
    <row r="25" spans="1:17" s="23" customFormat="1" ht="28.8" customHeight="1" x14ac:dyDescent="0.3">
      <c r="A25" s="12">
        <f t="shared" si="0"/>
        <v>22</v>
      </c>
      <c r="B25" s="13" t="s">
        <v>19</v>
      </c>
      <c r="C25" s="14" t="s">
        <v>20</v>
      </c>
      <c r="D25" s="14" t="s">
        <v>21</v>
      </c>
      <c r="E25" s="15" t="s">
        <v>22</v>
      </c>
      <c r="F25" s="16" t="s">
        <v>80</v>
      </c>
      <c r="G25" s="16" t="s">
        <v>81</v>
      </c>
      <c r="H25" s="17">
        <v>1</v>
      </c>
      <c r="I25" s="24"/>
      <c r="J25" s="19">
        <v>8974000</v>
      </c>
      <c r="K25" s="24"/>
      <c r="L25" s="20">
        <v>4213040</v>
      </c>
      <c r="M25" s="21" t="s">
        <v>25</v>
      </c>
      <c r="N25" s="17" t="s">
        <v>15</v>
      </c>
      <c r="O25" s="17" t="s">
        <v>26</v>
      </c>
      <c r="P25" s="22" t="s">
        <v>27</v>
      </c>
      <c r="Q25" s="13" t="s">
        <v>28</v>
      </c>
    </row>
    <row r="26" spans="1:17" s="23" customFormat="1" ht="28.8" customHeight="1" x14ac:dyDescent="0.3">
      <c r="A26" s="12">
        <f t="shared" si="0"/>
        <v>23</v>
      </c>
      <c r="B26" s="13" t="s">
        <v>19</v>
      </c>
      <c r="C26" s="14" t="s">
        <v>20</v>
      </c>
      <c r="D26" s="14" t="s">
        <v>40</v>
      </c>
      <c r="E26" s="15" t="s">
        <v>22</v>
      </c>
      <c r="F26" s="16" t="s">
        <v>82</v>
      </c>
      <c r="G26" s="16" t="s">
        <v>83</v>
      </c>
      <c r="H26" s="17">
        <v>1</v>
      </c>
      <c r="I26" s="18">
        <f>+J26/508</f>
        <v>7982.2834645669291</v>
      </c>
      <c r="J26" s="19">
        <v>4055000</v>
      </c>
      <c r="K26" s="18">
        <f>+L26/598</f>
        <v>6780</v>
      </c>
      <c r="L26" s="20">
        <v>4054440</v>
      </c>
      <c r="M26" s="21" t="s">
        <v>25</v>
      </c>
      <c r="N26" s="17"/>
      <c r="O26" s="17" t="s">
        <v>84</v>
      </c>
      <c r="P26" s="22" t="s">
        <v>44</v>
      </c>
      <c r="Q26" s="13"/>
    </row>
    <row r="27" spans="1:17" s="23" customFormat="1" ht="28.8" customHeight="1" x14ac:dyDescent="0.3">
      <c r="A27" s="12">
        <f t="shared" si="0"/>
        <v>24</v>
      </c>
      <c r="B27" s="13" t="s">
        <v>19</v>
      </c>
      <c r="C27" s="14" t="s">
        <v>20</v>
      </c>
      <c r="D27" s="14" t="s">
        <v>55</v>
      </c>
      <c r="E27" s="15" t="s">
        <v>22</v>
      </c>
      <c r="F27" s="16" t="s">
        <v>85</v>
      </c>
      <c r="G27" s="16" t="s">
        <v>86</v>
      </c>
      <c r="H27" s="17">
        <v>1</v>
      </c>
      <c r="I27" s="24"/>
      <c r="J27" s="19">
        <v>5763000</v>
      </c>
      <c r="K27" s="24"/>
      <c r="L27" s="20">
        <v>2961920</v>
      </c>
      <c r="M27" s="21" t="s">
        <v>25</v>
      </c>
      <c r="N27" s="17" t="s">
        <v>15</v>
      </c>
      <c r="O27" s="17" t="s">
        <v>26</v>
      </c>
      <c r="P27" s="22" t="s">
        <v>27</v>
      </c>
      <c r="Q27" s="13" t="s">
        <v>28</v>
      </c>
    </row>
    <row r="28" spans="1:17" s="23" customFormat="1" ht="28.8" customHeight="1" x14ac:dyDescent="0.3">
      <c r="A28" s="12">
        <f t="shared" si="0"/>
        <v>25</v>
      </c>
      <c r="B28" s="13" t="s">
        <v>19</v>
      </c>
      <c r="C28" s="14" t="s">
        <v>20</v>
      </c>
      <c r="D28" s="14" t="s">
        <v>87</v>
      </c>
      <c r="E28" s="15" t="s">
        <v>22</v>
      </c>
      <c r="F28" s="16" t="s">
        <v>88</v>
      </c>
      <c r="G28" s="16" t="s">
        <v>89</v>
      </c>
      <c r="H28" s="17">
        <v>1</v>
      </c>
      <c r="I28" s="24"/>
      <c r="J28" s="19">
        <v>4695000</v>
      </c>
      <c r="K28" s="24"/>
      <c r="L28" s="20">
        <v>2595840</v>
      </c>
      <c r="M28" s="21" t="s">
        <v>25</v>
      </c>
      <c r="N28" s="17"/>
      <c r="O28" s="17" t="s">
        <v>26</v>
      </c>
      <c r="P28" s="22" t="s">
        <v>27</v>
      </c>
      <c r="Q28" s="13" t="s">
        <v>28</v>
      </c>
    </row>
    <row r="29" spans="1:17" s="23" customFormat="1" ht="28.8" customHeight="1" x14ac:dyDescent="0.3">
      <c r="A29" s="12">
        <f t="shared" si="0"/>
        <v>26</v>
      </c>
      <c r="B29" s="13" t="s">
        <v>19</v>
      </c>
      <c r="C29" s="14" t="s">
        <v>20</v>
      </c>
      <c r="D29" s="14" t="s">
        <v>29</v>
      </c>
      <c r="E29" s="15" t="s">
        <v>22</v>
      </c>
      <c r="F29" s="16" t="s">
        <v>90</v>
      </c>
      <c r="G29" s="16" t="s">
        <v>91</v>
      </c>
      <c r="H29" s="17">
        <v>1</v>
      </c>
      <c r="I29" s="24"/>
      <c r="J29" s="19">
        <v>3129000</v>
      </c>
      <c r="K29" s="24"/>
      <c r="L29" s="20">
        <v>2138240</v>
      </c>
      <c r="M29" s="21" t="s">
        <v>25</v>
      </c>
      <c r="N29" s="17" t="s">
        <v>15</v>
      </c>
      <c r="O29" s="17" t="s">
        <v>26</v>
      </c>
      <c r="P29" s="22" t="s">
        <v>27</v>
      </c>
      <c r="Q29" s="13" t="s">
        <v>28</v>
      </c>
    </row>
    <row r="30" spans="1:17" s="23" customFormat="1" ht="28.8" customHeight="1" x14ac:dyDescent="0.3">
      <c r="A30" s="12">
        <f t="shared" si="0"/>
        <v>27</v>
      </c>
      <c r="B30" s="13" t="s">
        <v>19</v>
      </c>
      <c r="C30" s="14" t="s">
        <v>20</v>
      </c>
      <c r="D30" s="14" t="s">
        <v>92</v>
      </c>
      <c r="E30" s="15" t="s">
        <v>22</v>
      </c>
      <c r="F30" s="16" t="s">
        <v>93</v>
      </c>
      <c r="G30" s="16" t="s">
        <v>94</v>
      </c>
      <c r="H30" s="17">
        <v>1</v>
      </c>
      <c r="I30" s="18">
        <f>+J30/508</f>
        <v>2661.4173228346458</v>
      </c>
      <c r="J30" s="19">
        <v>1352000</v>
      </c>
      <c r="K30" s="18">
        <f>+L30/598</f>
        <v>2097.4916387959865</v>
      </c>
      <c r="L30" s="20">
        <v>1254300</v>
      </c>
      <c r="M30" s="21" t="s">
        <v>25</v>
      </c>
      <c r="N30" s="17"/>
      <c r="O30" s="17" t="s">
        <v>26</v>
      </c>
      <c r="P30" s="22" t="s">
        <v>44</v>
      </c>
      <c r="Q30" s="13"/>
    </row>
    <row r="31" spans="1:17" s="23" customFormat="1" ht="28.8" customHeight="1" x14ac:dyDescent="0.3">
      <c r="A31" s="12">
        <f t="shared" si="0"/>
        <v>28</v>
      </c>
      <c r="B31" s="13" t="s">
        <v>19</v>
      </c>
      <c r="C31" s="14" t="s">
        <v>20</v>
      </c>
      <c r="D31" s="14" t="s">
        <v>76</v>
      </c>
      <c r="E31" s="15" t="s">
        <v>22</v>
      </c>
      <c r="F31" s="16" t="s">
        <v>95</v>
      </c>
      <c r="G31" s="16" t="s">
        <v>96</v>
      </c>
      <c r="H31" s="17">
        <v>1</v>
      </c>
      <c r="I31" s="24"/>
      <c r="J31" s="19">
        <v>1523000</v>
      </c>
      <c r="K31" s="24"/>
      <c r="L31" s="20">
        <v>1231700</v>
      </c>
      <c r="M31" s="21" t="s">
        <v>25</v>
      </c>
      <c r="N31" s="17"/>
      <c r="O31" s="17" t="s">
        <v>26</v>
      </c>
      <c r="P31" s="22" t="s">
        <v>44</v>
      </c>
      <c r="Q31" s="13" t="s">
        <v>28</v>
      </c>
    </row>
    <row r="32" spans="1:17" s="23" customFormat="1" ht="28.8" customHeight="1" x14ac:dyDescent="0.3">
      <c r="A32" s="12">
        <f t="shared" si="0"/>
        <v>29</v>
      </c>
      <c r="B32" s="13" t="s">
        <v>97</v>
      </c>
      <c r="C32" s="14" t="s">
        <v>98</v>
      </c>
      <c r="D32" s="14" t="s">
        <v>33</v>
      </c>
      <c r="E32" s="15"/>
      <c r="F32" s="16" t="s">
        <v>99</v>
      </c>
      <c r="G32" s="16" t="s">
        <v>100</v>
      </c>
      <c r="H32" s="17">
        <v>1</v>
      </c>
      <c r="I32" s="18"/>
      <c r="J32" s="19">
        <v>147000</v>
      </c>
      <c r="K32" s="18"/>
      <c r="L32" s="20">
        <v>146900</v>
      </c>
      <c r="M32" s="21" t="s">
        <v>25</v>
      </c>
      <c r="N32" s="17"/>
      <c r="O32" s="17" t="s">
        <v>26</v>
      </c>
      <c r="P32" s="22" t="s">
        <v>44</v>
      </c>
      <c r="Q32" s="13"/>
    </row>
    <row r="33" spans="1:17" s="23" customFormat="1" ht="28.8" customHeight="1" x14ac:dyDescent="0.3">
      <c r="A33" s="12">
        <f t="shared" si="0"/>
        <v>30</v>
      </c>
      <c r="B33" s="13" t="s">
        <v>97</v>
      </c>
      <c r="C33" s="14" t="s">
        <v>98</v>
      </c>
      <c r="D33" s="14" t="s">
        <v>21</v>
      </c>
      <c r="E33" s="15"/>
      <c r="F33" s="16" t="s">
        <v>99</v>
      </c>
      <c r="G33" s="16" t="s">
        <v>101</v>
      </c>
      <c r="H33" s="17">
        <v>2</v>
      </c>
      <c r="I33" s="18"/>
      <c r="J33" s="19">
        <v>293000</v>
      </c>
      <c r="K33" s="18"/>
      <c r="L33" s="20">
        <v>292670</v>
      </c>
      <c r="M33" s="21" t="s">
        <v>25</v>
      </c>
      <c r="N33" s="17"/>
      <c r="O33" s="17" t="s">
        <v>26</v>
      </c>
      <c r="P33" s="22" t="s">
        <v>44</v>
      </c>
      <c r="Q33" s="13"/>
    </row>
    <row r="34" spans="1:17" s="23" customFormat="1" ht="28.8" customHeight="1" x14ac:dyDescent="0.3">
      <c r="A34" s="12">
        <f t="shared" si="0"/>
        <v>31</v>
      </c>
      <c r="B34" s="13" t="s">
        <v>19</v>
      </c>
      <c r="C34" s="14" t="s">
        <v>20</v>
      </c>
      <c r="D34" s="14" t="s">
        <v>70</v>
      </c>
      <c r="E34" s="15" t="s">
        <v>22</v>
      </c>
      <c r="F34" s="16" t="s">
        <v>102</v>
      </c>
      <c r="G34" s="16" t="s">
        <v>103</v>
      </c>
      <c r="H34" s="17">
        <v>1</v>
      </c>
      <c r="I34" s="24"/>
      <c r="J34" s="19">
        <v>76063000</v>
      </c>
      <c r="K34" s="24"/>
      <c r="L34" s="20">
        <v>0</v>
      </c>
      <c r="M34" s="21" t="s">
        <v>25</v>
      </c>
      <c r="N34" s="17" t="s">
        <v>15</v>
      </c>
      <c r="O34" s="17" t="s">
        <v>26</v>
      </c>
      <c r="P34" s="22" t="s">
        <v>27</v>
      </c>
      <c r="Q34" s="13" t="s">
        <v>28</v>
      </c>
    </row>
    <row r="35" spans="1:17" s="23" customFormat="1" ht="28.8" customHeight="1" x14ac:dyDescent="0.3">
      <c r="A35" s="12">
        <f t="shared" si="0"/>
        <v>32</v>
      </c>
      <c r="B35" s="13" t="s">
        <v>19</v>
      </c>
      <c r="C35" s="14" t="s">
        <v>20</v>
      </c>
      <c r="D35" s="14" t="s">
        <v>92</v>
      </c>
      <c r="E35" s="15" t="s">
        <v>22</v>
      </c>
      <c r="F35" s="16" t="s">
        <v>104</v>
      </c>
      <c r="G35" s="16" t="s">
        <v>105</v>
      </c>
      <c r="H35" s="17">
        <v>1</v>
      </c>
      <c r="I35" s="24"/>
      <c r="J35" s="19">
        <v>5810000</v>
      </c>
      <c r="K35" s="24"/>
      <c r="L35" s="20">
        <v>0</v>
      </c>
      <c r="M35" s="21" t="s">
        <v>25</v>
      </c>
      <c r="N35" s="17"/>
      <c r="O35" s="17" t="s">
        <v>26</v>
      </c>
      <c r="P35" s="22" t="s">
        <v>27</v>
      </c>
      <c r="Q35" s="13" t="s">
        <v>28</v>
      </c>
    </row>
    <row r="36" spans="1:17" s="23" customFormat="1" ht="28.8" customHeight="1" x14ac:dyDescent="0.3">
      <c r="A36" s="12">
        <f t="shared" si="0"/>
        <v>33</v>
      </c>
      <c r="B36" s="13" t="s">
        <v>19</v>
      </c>
      <c r="C36" s="14" t="s">
        <v>20</v>
      </c>
      <c r="D36" s="14" t="s">
        <v>55</v>
      </c>
      <c r="E36" s="15" t="s">
        <v>22</v>
      </c>
      <c r="F36" s="16" t="s">
        <v>106</v>
      </c>
      <c r="G36" s="16" t="s">
        <v>86</v>
      </c>
      <c r="H36" s="17">
        <v>1</v>
      </c>
      <c r="I36" s="24"/>
      <c r="J36" s="19">
        <v>12742000</v>
      </c>
      <c r="K36" s="24"/>
      <c r="L36" s="20">
        <v>0</v>
      </c>
      <c r="M36" s="21" t="s">
        <v>25</v>
      </c>
      <c r="N36" s="17" t="s">
        <v>15</v>
      </c>
      <c r="O36" s="17" t="s">
        <v>26</v>
      </c>
      <c r="P36" s="22" t="s">
        <v>27</v>
      </c>
      <c r="Q36" s="13" t="s">
        <v>28</v>
      </c>
    </row>
    <row r="37" spans="1:17" s="23" customFormat="1" ht="28.8" customHeight="1" x14ac:dyDescent="0.3">
      <c r="A37" s="12">
        <f t="shared" si="0"/>
        <v>34</v>
      </c>
      <c r="B37" s="13" t="s">
        <v>19</v>
      </c>
      <c r="C37" s="14" t="s">
        <v>20</v>
      </c>
      <c r="D37" s="14" t="s">
        <v>29</v>
      </c>
      <c r="E37" s="15" t="s">
        <v>22</v>
      </c>
      <c r="F37" s="16" t="s">
        <v>107</v>
      </c>
      <c r="G37" s="16" t="s">
        <v>108</v>
      </c>
      <c r="H37" s="17">
        <v>1</v>
      </c>
      <c r="I37" s="24"/>
      <c r="J37" s="19">
        <v>180738000</v>
      </c>
      <c r="K37" s="24"/>
      <c r="L37" s="20">
        <v>113464000</v>
      </c>
      <c r="M37" s="21" t="s">
        <v>25</v>
      </c>
      <c r="N37" s="17" t="s">
        <v>15</v>
      </c>
      <c r="O37" s="17" t="s">
        <v>26</v>
      </c>
      <c r="P37" s="22" t="s">
        <v>27</v>
      </c>
      <c r="Q37" s="13" t="s">
        <v>28</v>
      </c>
    </row>
    <row r="38" spans="1:17" s="23" customFormat="1" ht="28.8" customHeight="1" x14ac:dyDescent="0.3">
      <c r="A38" s="12">
        <f t="shared" si="0"/>
        <v>35</v>
      </c>
      <c r="B38" s="13" t="s">
        <v>19</v>
      </c>
      <c r="C38" s="14" t="s">
        <v>20</v>
      </c>
      <c r="D38" s="14" t="s">
        <v>70</v>
      </c>
      <c r="E38" s="15" t="s">
        <v>22</v>
      </c>
      <c r="F38" s="16" t="s">
        <v>109</v>
      </c>
      <c r="G38" s="16" t="s">
        <v>110</v>
      </c>
      <c r="H38" s="17">
        <v>1</v>
      </c>
      <c r="I38" s="24"/>
      <c r="J38" s="19">
        <v>29692000</v>
      </c>
      <c r="K38" s="24"/>
      <c r="L38" s="20">
        <v>25155520</v>
      </c>
      <c r="M38" s="21" t="s">
        <v>25</v>
      </c>
      <c r="N38" s="17" t="s">
        <v>15</v>
      </c>
      <c r="O38" s="17" t="s">
        <v>26</v>
      </c>
      <c r="P38" s="22" t="s">
        <v>44</v>
      </c>
      <c r="Q38" s="13" t="s">
        <v>28</v>
      </c>
    </row>
    <row r="39" spans="1:17" s="23" customFormat="1" ht="28.8" customHeight="1" x14ac:dyDescent="0.3">
      <c r="A39" s="12">
        <f t="shared" si="0"/>
        <v>36</v>
      </c>
      <c r="B39" s="13" t="s">
        <v>19</v>
      </c>
      <c r="C39" s="14" t="s">
        <v>20</v>
      </c>
      <c r="D39" s="14" t="s">
        <v>29</v>
      </c>
      <c r="E39" s="15" t="s">
        <v>22</v>
      </c>
      <c r="F39" s="16" t="s">
        <v>111</v>
      </c>
      <c r="G39" s="16" t="s">
        <v>112</v>
      </c>
      <c r="H39" s="17">
        <v>1</v>
      </c>
      <c r="I39" s="24"/>
      <c r="J39" s="19">
        <v>56949000</v>
      </c>
      <c r="K39" s="24"/>
      <c r="L39" s="20">
        <v>14395680</v>
      </c>
      <c r="M39" s="21" t="s">
        <v>25</v>
      </c>
      <c r="N39" s="17" t="s">
        <v>15</v>
      </c>
      <c r="O39" s="17" t="s">
        <v>26</v>
      </c>
      <c r="P39" s="22" t="s">
        <v>27</v>
      </c>
      <c r="Q39" s="13" t="s">
        <v>28</v>
      </c>
    </row>
    <row r="40" spans="1:17" s="23" customFormat="1" ht="28.8" customHeight="1" x14ac:dyDescent="0.3">
      <c r="A40" s="12">
        <f t="shared" si="0"/>
        <v>37</v>
      </c>
      <c r="B40" s="13" t="s">
        <v>19</v>
      </c>
      <c r="C40" s="14" t="s">
        <v>20</v>
      </c>
      <c r="D40" s="14" t="s">
        <v>113</v>
      </c>
      <c r="E40" s="15" t="s">
        <v>22</v>
      </c>
      <c r="F40" s="16" t="s">
        <v>114</v>
      </c>
      <c r="G40" s="16" t="s">
        <v>115</v>
      </c>
      <c r="H40" s="17">
        <v>1</v>
      </c>
      <c r="I40" s="24"/>
      <c r="J40" s="19">
        <v>102030000</v>
      </c>
      <c r="K40" s="24"/>
      <c r="L40" s="20">
        <v>2551120</v>
      </c>
      <c r="M40" s="21" t="s">
        <v>25</v>
      </c>
      <c r="N40" s="17" t="s">
        <v>15</v>
      </c>
      <c r="O40" s="17" t="s">
        <v>26</v>
      </c>
      <c r="P40" s="22" t="s">
        <v>27</v>
      </c>
      <c r="Q40" s="13" t="s">
        <v>28</v>
      </c>
    </row>
    <row r="41" spans="1:17" s="23" customFormat="1" ht="28.8" customHeight="1" x14ac:dyDescent="0.3">
      <c r="A41" s="12">
        <f t="shared" si="0"/>
        <v>38</v>
      </c>
      <c r="B41" s="13" t="s">
        <v>74</v>
      </c>
      <c r="C41" s="14" t="s">
        <v>116</v>
      </c>
      <c r="D41" s="14" t="s">
        <v>117</v>
      </c>
      <c r="E41" s="15" t="s">
        <v>118</v>
      </c>
      <c r="F41" s="16" t="s">
        <v>119</v>
      </c>
      <c r="G41" s="16" t="s">
        <v>120</v>
      </c>
      <c r="H41" s="17">
        <v>1</v>
      </c>
      <c r="I41" s="18">
        <f t="shared" ref="I41:I72" si="1">+J41/508</f>
        <v>2379722.4409448821</v>
      </c>
      <c r="J41" s="19">
        <v>1208899000</v>
      </c>
      <c r="K41" s="18">
        <f t="shared" ref="K41:K72" si="2">+L41/598</f>
        <v>2021570</v>
      </c>
      <c r="L41" s="20">
        <v>1208898860</v>
      </c>
      <c r="M41" s="21" t="s">
        <v>25</v>
      </c>
      <c r="N41" s="17"/>
      <c r="O41" s="17" t="s">
        <v>84</v>
      </c>
      <c r="P41" s="22" t="s">
        <v>121</v>
      </c>
      <c r="Q41" s="13"/>
    </row>
    <row r="42" spans="1:17" s="23" customFormat="1" ht="28.8" customHeight="1" x14ac:dyDescent="0.3">
      <c r="A42" s="12">
        <f t="shared" si="0"/>
        <v>39</v>
      </c>
      <c r="B42" s="13" t="s">
        <v>74</v>
      </c>
      <c r="C42" s="14" t="s">
        <v>116</v>
      </c>
      <c r="D42" s="14" t="s">
        <v>21</v>
      </c>
      <c r="E42" s="15" t="s">
        <v>118</v>
      </c>
      <c r="F42" s="16" t="s">
        <v>122</v>
      </c>
      <c r="G42" s="16" t="s">
        <v>123</v>
      </c>
      <c r="H42" s="17">
        <v>1</v>
      </c>
      <c r="I42" s="18">
        <f t="shared" si="1"/>
        <v>214244.09448818897</v>
      </c>
      <c r="J42" s="19">
        <v>108836000</v>
      </c>
      <c r="K42" s="18">
        <f t="shared" si="2"/>
        <v>182000</v>
      </c>
      <c r="L42" s="20">
        <v>108836000</v>
      </c>
      <c r="M42" s="21" t="s">
        <v>25</v>
      </c>
      <c r="N42" s="17"/>
      <c r="O42" s="17" t="s">
        <v>84</v>
      </c>
      <c r="P42" s="22" t="s">
        <v>44</v>
      </c>
      <c r="Q42" s="13"/>
    </row>
    <row r="43" spans="1:17" s="23" customFormat="1" ht="28.8" customHeight="1" x14ac:dyDescent="0.3">
      <c r="A43" s="12">
        <f t="shared" si="0"/>
        <v>40</v>
      </c>
      <c r="B43" s="13" t="s">
        <v>74</v>
      </c>
      <c r="C43" s="14" t="s">
        <v>116</v>
      </c>
      <c r="D43" s="14" t="s">
        <v>21</v>
      </c>
      <c r="E43" s="15" t="s">
        <v>118</v>
      </c>
      <c r="F43" s="16" t="s">
        <v>124</v>
      </c>
      <c r="G43" s="16" t="s">
        <v>125</v>
      </c>
      <c r="H43" s="17">
        <v>1</v>
      </c>
      <c r="I43" s="18">
        <f t="shared" si="1"/>
        <v>215994.09448818897</v>
      </c>
      <c r="J43" s="19">
        <v>109725000</v>
      </c>
      <c r="K43" s="18">
        <f t="shared" si="2"/>
        <v>183487.05685618729</v>
      </c>
      <c r="L43" s="20">
        <v>109725260</v>
      </c>
      <c r="M43" s="21" t="s">
        <v>25</v>
      </c>
      <c r="N43" s="17"/>
      <c r="O43" s="17" t="s">
        <v>84</v>
      </c>
      <c r="P43" s="22" t="s">
        <v>44</v>
      </c>
      <c r="Q43" s="13"/>
    </row>
    <row r="44" spans="1:17" s="23" customFormat="1" ht="28.8" customHeight="1" x14ac:dyDescent="0.3">
      <c r="A44" s="12">
        <f t="shared" si="0"/>
        <v>41</v>
      </c>
      <c r="B44" s="13" t="s">
        <v>74</v>
      </c>
      <c r="C44" s="14" t="s">
        <v>116</v>
      </c>
      <c r="D44" s="14" t="s">
        <v>33</v>
      </c>
      <c r="E44" s="15" t="s">
        <v>118</v>
      </c>
      <c r="F44" s="16" t="s">
        <v>126</v>
      </c>
      <c r="G44" s="16" t="s">
        <v>127</v>
      </c>
      <c r="H44" s="17">
        <v>25</v>
      </c>
      <c r="I44" s="18">
        <f t="shared" si="1"/>
        <v>177694.88188976378</v>
      </c>
      <c r="J44" s="19">
        <v>90269000</v>
      </c>
      <c r="K44" s="18">
        <f t="shared" si="2"/>
        <v>150951.5050167224</v>
      </c>
      <c r="L44" s="20">
        <v>90269000</v>
      </c>
      <c r="M44" s="21" t="s">
        <v>25</v>
      </c>
      <c r="N44" s="17"/>
      <c r="O44" s="17" t="s">
        <v>84</v>
      </c>
      <c r="P44" s="22" t="s">
        <v>121</v>
      </c>
      <c r="Q44" s="13"/>
    </row>
    <row r="45" spans="1:17" s="23" customFormat="1" ht="28.8" customHeight="1" x14ac:dyDescent="0.3">
      <c r="A45" s="12">
        <f t="shared" si="0"/>
        <v>42</v>
      </c>
      <c r="B45" s="13" t="s">
        <v>74</v>
      </c>
      <c r="C45" s="14" t="s">
        <v>116</v>
      </c>
      <c r="D45" s="14" t="s">
        <v>128</v>
      </c>
      <c r="E45" s="15" t="s">
        <v>118</v>
      </c>
      <c r="F45" s="16" t="s">
        <v>129</v>
      </c>
      <c r="G45" s="16" t="s">
        <v>130</v>
      </c>
      <c r="H45" s="17">
        <v>1</v>
      </c>
      <c r="I45" s="18">
        <f t="shared" si="1"/>
        <v>175663.38582677164</v>
      </c>
      <c r="J45" s="19">
        <v>89237000</v>
      </c>
      <c r="K45" s="18">
        <f t="shared" si="2"/>
        <v>149225.75250836121</v>
      </c>
      <c r="L45" s="20">
        <v>89237000</v>
      </c>
      <c r="M45" s="21" t="s">
        <v>25</v>
      </c>
      <c r="N45" s="17"/>
      <c r="O45" s="17" t="s">
        <v>84</v>
      </c>
      <c r="P45" s="22" t="s">
        <v>121</v>
      </c>
      <c r="Q45" s="13"/>
    </row>
    <row r="46" spans="1:17" s="23" customFormat="1" ht="28.8" customHeight="1" x14ac:dyDescent="0.3">
      <c r="A46" s="12">
        <f t="shared" si="0"/>
        <v>43</v>
      </c>
      <c r="B46" s="13" t="s">
        <v>74</v>
      </c>
      <c r="C46" s="14" t="s">
        <v>116</v>
      </c>
      <c r="D46" s="14" t="s">
        <v>117</v>
      </c>
      <c r="E46" s="15" t="s">
        <v>118</v>
      </c>
      <c r="F46" s="16" t="s">
        <v>131</v>
      </c>
      <c r="G46" s="16" t="s">
        <v>132</v>
      </c>
      <c r="H46" s="17">
        <v>1</v>
      </c>
      <c r="I46" s="18">
        <f t="shared" si="1"/>
        <v>166275.59055118111</v>
      </c>
      <c r="J46" s="19">
        <v>84468000</v>
      </c>
      <c r="K46" s="18">
        <f t="shared" si="2"/>
        <v>141250</v>
      </c>
      <c r="L46" s="20">
        <v>84467500</v>
      </c>
      <c r="M46" s="21" t="s">
        <v>25</v>
      </c>
      <c r="N46" s="17"/>
      <c r="O46" s="17" t="s">
        <v>84</v>
      </c>
      <c r="P46" s="22" t="s">
        <v>44</v>
      </c>
      <c r="Q46" s="13"/>
    </row>
    <row r="47" spans="1:17" s="23" customFormat="1" ht="28.8" customHeight="1" x14ac:dyDescent="0.3">
      <c r="A47" s="12">
        <f t="shared" si="0"/>
        <v>44</v>
      </c>
      <c r="B47" s="13" t="s">
        <v>74</v>
      </c>
      <c r="C47" s="14" t="s">
        <v>116</v>
      </c>
      <c r="D47" s="14" t="s">
        <v>33</v>
      </c>
      <c r="E47" s="15" t="s">
        <v>118</v>
      </c>
      <c r="F47" s="16" t="s">
        <v>133</v>
      </c>
      <c r="G47" s="16" t="s">
        <v>134</v>
      </c>
      <c r="H47" s="17">
        <v>3</v>
      </c>
      <c r="I47" s="18">
        <f t="shared" si="1"/>
        <v>140907.48031496062</v>
      </c>
      <c r="J47" s="19">
        <v>71581000</v>
      </c>
      <c r="K47" s="18">
        <f t="shared" si="2"/>
        <v>119700.66889632108</v>
      </c>
      <c r="L47" s="20">
        <v>71581000</v>
      </c>
      <c r="M47" s="21" t="s">
        <v>25</v>
      </c>
      <c r="N47" s="17"/>
      <c r="O47" s="17" t="s">
        <v>84</v>
      </c>
      <c r="P47" s="22" t="s">
        <v>121</v>
      </c>
      <c r="Q47" s="13"/>
    </row>
    <row r="48" spans="1:17" s="23" customFormat="1" ht="28.8" customHeight="1" x14ac:dyDescent="0.3">
      <c r="A48" s="12">
        <f t="shared" si="0"/>
        <v>45</v>
      </c>
      <c r="B48" s="13" t="s">
        <v>135</v>
      </c>
      <c r="C48" s="14" t="s">
        <v>20</v>
      </c>
      <c r="D48" s="14" t="s">
        <v>128</v>
      </c>
      <c r="E48" s="15" t="s">
        <v>22</v>
      </c>
      <c r="F48" s="16" t="s">
        <v>136</v>
      </c>
      <c r="G48" s="16" t="s">
        <v>137</v>
      </c>
      <c r="H48" s="17">
        <v>1</v>
      </c>
      <c r="I48" s="18">
        <f t="shared" si="1"/>
        <v>131429.13385826771</v>
      </c>
      <c r="J48" s="19">
        <v>66766000</v>
      </c>
      <c r="K48" s="18">
        <f t="shared" si="2"/>
        <v>111648.82943143812</v>
      </c>
      <c r="L48" s="20">
        <v>66766000</v>
      </c>
      <c r="M48" s="21" t="s">
        <v>25</v>
      </c>
      <c r="N48" s="17"/>
      <c r="O48" s="17" t="s">
        <v>84</v>
      </c>
      <c r="P48" s="22" t="s">
        <v>44</v>
      </c>
      <c r="Q48" s="13"/>
    </row>
    <row r="49" spans="1:17" s="23" customFormat="1" ht="28.8" customHeight="1" x14ac:dyDescent="0.3">
      <c r="A49" s="12">
        <f t="shared" si="0"/>
        <v>46</v>
      </c>
      <c r="B49" s="13" t="s">
        <v>74</v>
      </c>
      <c r="C49" s="14" t="s">
        <v>116</v>
      </c>
      <c r="D49" s="14" t="s">
        <v>33</v>
      </c>
      <c r="E49" s="15" t="s">
        <v>118</v>
      </c>
      <c r="F49" s="16" t="s">
        <v>138</v>
      </c>
      <c r="G49" s="16" t="s">
        <v>139</v>
      </c>
      <c r="H49" s="17">
        <v>2</v>
      </c>
      <c r="I49" s="18">
        <f t="shared" si="1"/>
        <v>101236.22047244094</v>
      </c>
      <c r="J49" s="19">
        <v>51428000</v>
      </c>
      <c r="K49" s="18">
        <f t="shared" si="2"/>
        <v>86000</v>
      </c>
      <c r="L49" s="20">
        <v>51428000</v>
      </c>
      <c r="M49" s="21" t="s">
        <v>25</v>
      </c>
      <c r="N49" s="17"/>
      <c r="O49" s="17" t="s">
        <v>84</v>
      </c>
      <c r="P49" s="22" t="s">
        <v>121</v>
      </c>
      <c r="Q49" s="13"/>
    </row>
    <row r="50" spans="1:17" s="23" customFormat="1" ht="28.8" customHeight="1" x14ac:dyDescent="0.3">
      <c r="A50" s="12">
        <f t="shared" si="0"/>
        <v>47</v>
      </c>
      <c r="B50" s="13" t="s">
        <v>74</v>
      </c>
      <c r="C50" s="14" t="s">
        <v>116</v>
      </c>
      <c r="D50" s="14" t="s">
        <v>33</v>
      </c>
      <c r="E50" s="15" t="s">
        <v>118</v>
      </c>
      <c r="F50" s="16" t="s">
        <v>140</v>
      </c>
      <c r="G50" s="16" t="s">
        <v>141</v>
      </c>
      <c r="H50" s="17">
        <v>1</v>
      </c>
      <c r="I50" s="18">
        <f t="shared" si="1"/>
        <v>96057.086614173226</v>
      </c>
      <c r="J50" s="19">
        <v>48797000</v>
      </c>
      <c r="K50" s="18">
        <f t="shared" si="2"/>
        <v>81600.334448160531</v>
      </c>
      <c r="L50" s="20">
        <v>48797000</v>
      </c>
      <c r="M50" s="21" t="s">
        <v>25</v>
      </c>
      <c r="N50" s="17"/>
      <c r="O50" s="17" t="s">
        <v>84</v>
      </c>
      <c r="P50" s="22" t="s">
        <v>44</v>
      </c>
      <c r="Q50" s="13"/>
    </row>
    <row r="51" spans="1:17" s="23" customFormat="1" ht="28.8" customHeight="1" x14ac:dyDescent="0.3">
      <c r="A51" s="12">
        <f t="shared" si="0"/>
        <v>48</v>
      </c>
      <c r="B51" s="13" t="s">
        <v>74</v>
      </c>
      <c r="C51" s="14" t="s">
        <v>116</v>
      </c>
      <c r="D51" s="14" t="s">
        <v>128</v>
      </c>
      <c r="E51" s="15" t="s">
        <v>118</v>
      </c>
      <c r="F51" s="16" t="s">
        <v>142</v>
      </c>
      <c r="G51" s="16" t="s">
        <v>143</v>
      </c>
      <c r="H51" s="17">
        <v>1</v>
      </c>
      <c r="I51" s="18">
        <f t="shared" si="1"/>
        <v>95039.370078740161</v>
      </c>
      <c r="J51" s="19">
        <v>48280000</v>
      </c>
      <c r="K51" s="18">
        <f t="shared" si="2"/>
        <v>80735.785953177256</v>
      </c>
      <c r="L51" s="20">
        <v>48280000</v>
      </c>
      <c r="M51" s="21" t="s">
        <v>25</v>
      </c>
      <c r="N51" s="17"/>
      <c r="O51" s="17" t="s">
        <v>84</v>
      </c>
      <c r="P51" s="22" t="s">
        <v>121</v>
      </c>
      <c r="Q51" s="13"/>
    </row>
    <row r="52" spans="1:17" s="23" customFormat="1" ht="28.8" customHeight="1" x14ac:dyDescent="0.3">
      <c r="A52" s="12">
        <f t="shared" si="0"/>
        <v>49</v>
      </c>
      <c r="B52" s="13" t="s">
        <v>74</v>
      </c>
      <c r="C52" s="14" t="s">
        <v>116</v>
      </c>
      <c r="D52" s="14" t="s">
        <v>21</v>
      </c>
      <c r="E52" s="15" t="s">
        <v>118</v>
      </c>
      <c r="F52" s="16" t="s">
        <v>144</v>
      </c>
      <c r="G52" s="16" t="s">
        <v>145</v>
      </c>
      <c r="H52" s="17">
        <v>1</v>
      </c>
      <c r="I52" s="18">
        <f t="shared" si="1"/>
        <v>106248.03149606299</v>
      </c>
      <c r="J52" s="19">
        <v>53974000</v>
      </c>
      <c r="K52" s="18">
        <f t="shared" si="2"/>
        <v>90258.277591973238</v>
      </c>
      <c r="L52" s="20">
        <v>53974450</v>
      </c>
      <c r="M52" s="21" t="s">
        <v>25</v>
      </c>
      <c r="N52" s="17"/>
      <c r="O52" s="17" t="s">
        <v>84</v>
      </c>
      <c r="P52" s="22" t="s">
        <v>44</v>
      </c>
      <c r="Q52" s="13"/>
    </row>
    <row r="53" spans="1:17" s="23" customFormat="1" ht="28.8" customHeight="1" x14ac:dyDescent="0.3">
      <c r="A53" s="12">
        <f t="shared" si="0"/>
        <v>50</v>
      </c>
      <c r="B53" s="13" t="s">
        <v>74</v>
      </c>
      <c r="C53" s="14" t="s">
        <v>116</v>
      </c>
      <c r="D53" s="14" t="s">
        <v>21</v>
      </c>
      <c r="E53" s="15" t="s">
        <v>118</v>
      </c>
      <c r="F53" s="16" t="s">
        <v>146</v>
      </c>
      <c r="G53" s="16" t="s">
        <v>147</v>
      </c>
      <c r="H53" s="17">
        <v>2</v>
      </c>
      <c r="I53" s="18">
        <f t="shared" si="1"/>
        <v>102425.1968503937</v>
      </c>
      <c r="J53" s="19">
        <v>52032000</v>
      </c>
      <c r="K53" s="18">
        <f t="shared" si="2"/>
        <v>87010</v>
      </c>
      <c r="L53" s="20">
        <v>52031980</v>
      </c>
      <c r="M53" s="21" t="s">
        <v>25</v>
      </c>
      <c r="N53" s="17"/>
      <c r="O53" s="17" t="s">
        <v>84</v>
      </c>
      <c r="P53" s="22" t="s">
        <v>121</v>
      </c>
      <c r="Q53" s="13"/>
    </row>
    <row r="54" spans="1:17" s="23" customFormat="1" ht="28.8" customHeight="1" x14ac:dyDescent="0.3">
      <c r="A54" s="12">
        <f t="shared" si="0"/>
        <v>51</v>
      </c>
      <c r="B54" s="13" t="s">
        <v>74</v>
      </c>
      <c r="C54" s="14" t="s">
        <v>116</v>
      </c>
      <c r="D54" s="14" t="s">
        <v>29</v>
      </c>
      <c r="E54" s="15" t="s">
        <v>118</v>
      </c>
      <c r="F54" s="16" t="s">
        <v>148</v>
      </c>
      <c r="G54" s="16" t="s">
        <v>149</v>
      </c>
      <c r="H54" s="17">
        <v>1</v>
      </c>
      <c r="I54" s="18">
        <f t="shared" si="1"/>
        <v>67000</v>
      </c>
      <c r="J54" s="19">
        <v>34036000</v>
      </c>
      <c r="K54" s="18">
        <f t="shared" si="2"/>
        <v>56916.387959866224</v>
      </c>
      <c r="L54" s="20">
        <v>34036000</v>
      </c>
      <c r="M54" s="21" t="s">
        <v>25</v>
      </c>
      <c r="N54" s="17"/>
      <c r="O54" s="17" t="s">
        <v>84</v>
      </c>
      <c r="P54" s="22" t="s">
        <v>121</v>
      </c>
      <c r="Q54" s="13"/>
    </row>
    <row r="55" spans="1:17" s="23" customFormat="1" ht="28.8" customHeight="1" x14ac:dyDescent="0.3">
      <c r="A55" s="12">
        <f t="shared" si="0"/>
        <v>52</v>
      </c>
      <c r="B55" s="13" t="s">
        <v>74</v>
      </c>
      <c r="C55" s="14" t="s">
        <v>116</v>
      </c>
      <c r="D55" s="14" t="s">
        <v>33</v>
      </c>
      <c r="E55" s="15" t="s">
        <v>118</v>
      </c>
      <c r="F55" s="16" t="s">
        <v>150</v>
      </c>
      <c r="G55" s="16" t="s">
        <v>151</v>
      </c>
      <c r="H55" s="17">
        <v>1</v>
      </c>
      <c r="I55" s="18">
        <f t="shared" si="1"/>
        <v>65921.259842519692</v>
      </c>
      <c r="J55" s="19">
        <v>33488000</v>
      </c>
      <c r="K55" s="18">
        <f t="shared" si="2"/>
        <v>56000</v>
      </c>
      <c r="L55" s="20">
        <v>33488000</v>
      </c>
      <c r="M55" s="21" t="s">
        <v>25</v>
      </c>
      <c r="N55" s="17"/>
      <c r="O55" s="17" t="s">
        <v>84</v>
      </c>
      <c r="P55" s="22" t="s">
        <v>121</v>
      </c>
      <c r="Q55" s="13"/>
    </row>
    <row r="56" spans="1:17" s="23" customFormat="1" ht="28.8" customHeight="1" x14ac:dyDescent="0.3">
      <c r="A56" s="12">
        <f t="shared" si="0"/>
        <v>53</v>
      </c>
      <c r="B56" s="13" t="s">
        <v>74</v>
      </c>
      <c r="C56" s="14" t="s">
        <v>116</v>
      </c>
      <c r="D56" s="14" t="s">
        <v>33</v>
      </c>
      <c r="E56" s="15" t="s">
        <v>118</v>
      </c>
      <c r="F56" s="16" t="s">
        <v>152</v>
      </c>
      <c r="G56" s="16" t="s">
        <v>153</v>
      </c>
      <c r="H56" s="17">
        <v>3</v>
      </c>
      <c r="I56" s="18">
        <f t="shared" si="1"/>
        <v>53856.299212598424</v>
      </c>
      <c r="J56" s="19">
        <v>27359000</v>
      </c>
      <c r="K56" s="18">
        <f t="shared" si="2"/>
        <v>45750.836120401334</v>
      </c>
      <c r="L56" s="20">
        <v>27359000</v>
      </c>
      <c r="M56" s="21" t="s">
        <v>25</v>
      </c>
      <c r="N56" s="17"/>
      <c r="O56" s="17" t="s">
        <v>84</v>
      </c>
      <c r="P56" s="22" t="s">
        <v>121</v>
      </c>
      <c r="Q56" s="13"/>
    </row>
    <row r="57" spans="1:17" s="23" customFormat="1" ht="28.8" customHeight="1" x14ac:dyDescent="0.3">
      <c r="A57" s="12">
        <f t="shared" si="0"/>
        <v>54</v>
      </c>
      <c r="B57" s="13" t="s">
        <v>135</v>
      </c>
      <c r="C57" s="14" t="s">
        <v>20</v>
      </c>
      <c r="D57" s="14" t="s">
        <v>21</v>
      </c>
      <c r="E57" s="15" t="s">
        <v>22</v>
      </c>
      <c r="F57" s="16" t="s">
        <v>154</v>
      </c>
      <c r="G57" s="16" t="s">
        <v>155</v>
      </c>
      <c r="H57" s="17">
        <v>1</v>
      </c>
      <c r="I57" s="18">
        <f t="shared" si="1"/>
        <v>59952.755905511811</v>
      </c>
      <c r="J57" s="19">
        <v>30456000</v>
      </c>
      <c r="K57" s="18">
        <f t="shared" si="2"/>
        <v>50929.364548494981</v>
      </c>
      <c r="L57" s="20">
        <v>30455760</v>
      </c>
      <c r="M57" s="21" t="s">
        <v>25</v>
      </c>
      <c r="N57" s="17"/>
      <c r="O57" s="17" t="s">
        <v>26</v>
      </c>
      <c r="P57" s="22" t="s">
        <v>44</v>
      </c>
      <c r="Q57" s="13" t="s">
        <v>28</v>
      </c>
    </row>
    <row r="58" spans="1:17" s="23" customFormat="1" ht="28.8" customHeight="1" x14ac:dyDescent="0.3">
      <c r="A58" s="12">
        <f t="shared" si="0"/>
        <v>55</v>
      </c>
      <c r="B58" s="13" t="s">
        <v>74</v>
      </c>
      <c r="C58" s="14" t="s">
        <v>116</v>
      </c>
      <c r="D58" s="14" t="s">
        <v>70</v>
      </c>
      <c r="E58" s="15" t="s">
        <v>118</v>
      </c>
      <c r="F58" s="16" t="s">
        <v>156</v>
      </c>
      <c r="G58" s="16" t="s">
        <v>157</v>
      </c>
      <c r="H58" s="17">
        <v>2</v>
      </c>
      <c r="I58" s="18">
        <f t="shared" si="1"/>
        <v>49460.629921259846</v>
      </c>
      <c r="J58" s="19">
        <v>25126000</v>
      </c>
      <c r="K58" s="18">
        <f t="shared" si="2"/>
        <v>42016.722408026755</v>
      </c>
      <c r="L58" s="20">
        <v>25126000</v>
      </c>
      <c r="M58" s="21" t="s">
        <v>25</v>
      </c>
      <c r="N58" s="17"/>
      <c r="O58" s="17" t="s">
        <v>84</v>
      </c>
      <c r="P58" s="22" t="s">
        <v>121</v>
      </c>
      <c r="Q58" s="13"/>
    </row>
    <row r="59" spans="1:17" s="23" customFormat="1" ht="28.8" customHeight="1" x14ac:dyDescent="0.3">
      <c r="A59" s="12">
        <f t="shared" si="0"/>
        <v>56</v>
      </c>
      <c r="B59" s="13" t="s">
        <v>74</v>
      </c>
      <c r="C59" s="14" t="s">
        <v>116</v>
      </c>
      <c r="D59" s="14" t="s">
        <v>21</v>
      </c>
      <c r="E59" s="15" t="s">
        <v>118</v>
      </c>
      <c r="F59" s="16" t="s">
        <v>146</v>
      </c>
      <c r="G59" s="16" t="s">
        <v>158</v>
      </c>
      <c r="H59" s="17">
        <v>1</v>
      </c>
      <c r="I59" s="18">
        <f t="shared" si="1"/>
        <v>51212.598425196848</v>
      </c>
      <c r="J59" s="19">
        <v>26016000</v>
      </c>
      <c r="K59" s="18">
        <f t="shared" si="2"/>
        <v>43505</v>
      </c>
      <c r="L59" s="20">
        <v>26015990</v>
      </c>
      <c r="M59" s="21" t="s">
        <v>25</v>
      </c>
      <c r="N59" s="17"/>
      <c r="O59" s="17" t="s">
        <v>84</v>
      </c>
      <c r="P59" s="22" t="s">
        <v>44</v>
      </c>
      <c r="Q59" s="13"/>
    </row>
    <row r="60" spans="1:17" s="23" customFormat="1" ht="28.8" customHeight="1" x14ac:dyDescent="0.3">
      <c r="A60" s="12">
        <f t="shared" si="0"/>
        <v>57</v>
      </c>
      <c r="B60" s="13" t="s">
        <v>97</v>
      </c>
      <c r="C60" s="14" t="s">
        <v>98</v>
      </c>
      <c r="D60" s="14" t="s">
        <v>159</v>
      </c>
      <c r="E60" s="15"/>
      <c r="F60" s="16" t="s">
        <v>160</v>
      </c>
      <c r="G60" s="16" t="s">
        <v>161</v>
      </c>
      <c r="H60" s="17">
        <v>1</v>
      </c>
      <c r="I60" s="18">
        <f t="shared" si="1"/>
        <v>35061.023622047243</v>
      </c>
      <c r="J60" s="19">
        <v>17811000</v>
      </c>
      <c r="K60" s="18">
        <f t="shared" si="2"/>
        <v>29784.38127090301</v>
      </c>
      <c r="L60" s="20">
        <v>17811060</v>
      </c>
      <c r="M60" s="21" t="s">
        <v>25</v>
      </c>
      <c r="N60" s="17"/>
      <c r="O60" s="17" t="s">
        <v>26</v>
      </c>
      <c r="P60" s="22" t="s">
        <v>44</v>
      </c>
      <c r="Q60" s="13"/>
    </row>
    <row r="61" spans="1:17" s="23" customFormat="1" ht="28.8" customHeight="1" x14ac:dyDescent="0.3">
      <c r="A61" s="12">
        <f t="shared" si="0"/>
        <v>58</v>
      </c>
      <c r="B61" s="13" t="s">
        <v>74</v>
      </c>
      <c r="C61" s="14" t="s">
        <v>116</v>
      </c>
      <c r="D61" s="14" t="s">
        <v>21</v>
      </c>
      <c r="E61" s="15" t="s">
        <v>118</v>
      </c>
      <c r="F61" s="16" t="s">
        <v>162</v>
      </c>
      <c r="G61" s="16" t="s">
        <v>163</v>
      </c>
      <c r="H61" s="17">
        <v>3</v>
      </c>
      <c r="I61" s="18">
        <f t="shared" si="1"/>
        <v>30017.716535433072</v>
      </c>
      <c r="J61" s="19">
        <v>15249000</v>
      </c>
      <c r="K61" s="18">
        <f t="shared" si="2"/>
        <v>25500</v>
      </c>
      <c r="L61" s="20">
        <v>15249000</v>
      </c>
      <c r="M61" s="21" t="s">
        <v>25</v>
      </c>
      <c r="N61" s="17"/>
      <c r="O61" s="17" t="s">
        <v>84</v>
      </c>
      <c r="P61" s="22" t="s">
        <v>44</v>
      </c>
      <c r="Q61" s="13"/>
    </row>
    <row r="62" spans="1:17" s="23" customFormat="1" ht="28.8" customHeight="1" x14ac:dyDescent="0.3">
      <c r="A62" s="12">
        <f t="shared" si="0"/>
        <v>59</v>
      </c>
      <c r="B62" s="13" t="s">
        <v>74</v>
      </c>
      <c r="C62" s="14" t="s">
        <v>116</v>
      </c>
      <c r="D62" s="14" t="s">
        <v>33</v>
      </c>
      <c r="E62" s="15" t="s">
        <v>118</v>
      </c>
      <c r="F62" s="16" t="s">
        <v>164</v>
      </c>
      <c r="G62" s="16" t="s">
        <v>165</v>
      </c>
      <c r="H62" s="17">
        <v>10</v>
      </c>
      <c r="I62" s="18">
        <f t="shared" si="1"/>
        <v>22954.72440944882</v>
      </c>
      <c r="J62" s="19">
        <v>11661000</v>
      </c>
      <c r="K62" s="18">
        <f t="shared" si="2"/>
        <v>19500</v>
      </c>
      <c r="L62" s="20">
        <v>11661000</v>
      </c>
      <c r="M62" s="21" t="s">
        <v>25</v>
      </c>
      <c r="N62" s="17"/>
      <c r="O62" s="17" t="s">
        <v>84</v>
      </c>
      <c r="P62" s="22" t="s">
        <v>44</v>
      </c>
      <c r="Q62" s="13"/>
    </row>
    <row r="63" spans="1:17" s="23" customFormat="1" ht="28.8" customHeight="1" x14ac:dyDescent="0.3">
      <c r="A63" s="12">
        <f t="shared" si="0"/>
        <v>60</v>
      </c>
      <c r="B63" s="13" t="s">
        <v>74</v>
      </c>
      <c r="C63" s="14" t="s">
        <v>116</v>
      </c>
      <c r="D63" s="14" t="s">
        <v>166</v>
      </c>
      <c r="E63" s="15" t="s">
        <v>118</v>
      </c>
      <c r="F63" s="16" t="s">
        <v>126</v>
      </c>
      <c r="G63" s="16" t="s">
        <v>167</v>
      </c>
      <c r="H63" s="17">
        <v>3</v>
      </c>
      <c r="I63" s="18">
        <f t="shared" si="1"/>
        <v>21324.803149606298</v>
      </c>
      <c r="J63" s="19">
        <v>10833000</v>
      </c>
      <c r="K63" s="18">
        <f t="shared" si="2"/>
        <v>18115.384615384617</v>
      </c>
      <c r="L63" s="20">
        <v>10833000</v>
      </c>
      <c r="M63" s="21" t="s">
        <v>25</v>
      </c>
      <c r="N63" s="17"/>
      <c r="O63" s="17" t="s">
        <v>84</v>
      </c>
      <c r="P63" s="22" t="s">
        <v>121</v>
      </c>
      <c r="Q63" s="13"/>
    </row>
    <row r="64" spans="1:17" s="23" customFormat="1" ht="28.8" customHeight="1" x14ac:dyDescent="0.3">
      <c r="A64" s="12">
        <f t="shared" si="0"/>
        <v>61</v>
      </c>
      <c r="B64" s="13" t="s">
        <v>74</v>
      </c>
      <c r="C64" s="14" t="s">
        <v>116</v>
      </c>
      <c r="D64" s="14" t="s">
        <v>21</v>
      </c>
      <c r="E64" s="15" t="s">
        <v>118</v>
      </c>
      <c r="F64" s="16" t="s">
        <v>168</v>
      </c>
      <c r="G64" s="16" t="s">
        <v>163</v>
      </c>
      <c r="H64" s="17">
        <v>3</v>
      </c>
      <c r="I64" s="18">
        <f t="shared" si="1"/>
        <v>19173.228346456694</v>
      </c>
      <c r="J64" s="19">
        <v>9740000</v>
      </c>
      <c r="K64" s="18">
        <f t="shared" si="2"/>
        <v>16287.625418060201</v>
      </c>
      <c r="L64" s="20">
        <v>9740000</v>
      </c>
      <c r="M64" s="21" t="s">
        <v>25</v>
      </c>
      <c r="N64" s="17"/>
      <c r="O64" s="17" t="s">
        <v>84</v>
      </c>
      <c r="P64" s="22" t="s">
        <v>44</v>
      </c>
      <c r="Q64" s="13"/>
    </row>
    <row r="65" spans="1:17" s="23" customFormat="1" ht="28.8" customHeight="1" x14ac:dyDescent="0.3">
      <c r="A65" s="12">
        <f t="shared" si="0"/>
        <v>62</v>
      </c>
      <c r="B65" s="13" t="s">
        <v>74</v>
      </c>
      <c r="C65" s="14" t="s">
        <v>116</v>
      </c>
      <c r="D65" s="14" t="s">
        <v>21</v>
      </c>
      <c r="E65" s="15" t="s">
        <v>118</v>
      </c>
      <c r="F65" s="16" t="s">
        <v>152</v>
      </c>
      <c r="G65" s="16" t="s">
        <v>169</v>
      </c>
      <c r="H65" s="17">
        <v>1</v>
      </c>
      <c r="I65" s="18">
        <f t="shared" si="1"/>
        <v>17952.755905511811</v>
      </c>
      <c r="J65" s="19">
        <v>9120000</v>
      </c>
      <c r="K65" s="18">
        <f t="shared" si="2"/>
        <v>15250.836120401338</v>
      </c>
      <c r="L65" s="20">
        <v>9120000</v>
      </c>
      <c r="M65" s="21" t="s">
        <v>25</v>
      </c>
      <c r="N65" s="17"/>
      <c r="O65" s="17" t="s">
        <v>84</v>
      </c>
      <c r="P65" s="22" t="s">
        <v>121</v>
      </c>
      <c r="Q65" s="13"/>
    </row>
    <row r="66" spans="1:17" s="23" customFormat="1" ht="28.8" customHeight="1" x14ac:dyDescent="0.3">
      <c r="A66" s="12">
        <f t="shared" si="0"/>
        <v>63</v>
      </c>
      <c r="B66" s="13" t="s">
        <v>74</v>
      </c>
      <c r="C66" s="14" t="s">
        <v>116</v>
      </c>
      <c r="D66" s="14" t="s">
        <v>29</v>
      </c>
      <c r="E66" s="15" t="s">
        <v>118</v>
      </c>
      <c r="F66" s="16" t="s">
        <v>170</v>
      </c>
      <c r="G66" s="16" t="s">
        <v>171</v>
      </c>
      <c r="H66" s="17">
        <v>2</v>
      </c>
      <c r="I66" s="18">
        <f t="shared" si="1"/>
        <v>16246.062992125984</v>
      </c>
      <c r="J66" s="19">
        <v>8253000</v>
      </c>
      <c r="K66" s="18">
        <f t="shared" si="2"/>
        <v>13801.003344481605</v>
      </c>
      <c r="L66" s="20">
        <v>8253000</v>
      </c>
      <c r="M66" s="21" t="s">
        <v>25</v>
      </c>
      <c r="N66" s="17"/>
      <c r="O66" s="17" t="s">
        <v>84</v>
      </c>
      <c r="P66" s="22" t="s">
        <v>44</v>
      </c>
      <c r="Q66" s="13"/>
    </row>
    <row r="67" spans="1:17" s="23" customFormat="1" ht="28.8" customHeight="1" x14ac:dyDescent="0.3">
      <c r="A67" s="12">
        <f t="shared" si="0"/>
        <v>64</v>
      </c>
      <c r="B67" s="13" t="s">
        <v>74</v>
      </c>
      <c r="C67" s="14" t="s">
        <v>75</v>
      </c>
      <c r="D67" s="14" t="s">
        <v>166</v>
      </c>
      <c r="E67" s="15" t="s">
        <v>77</v>
      </c>
      <c r="F67" s="16" t="s">
        <v>172</v>
      </c>
      <c r="G67" s="16" t="s">
        <v>173</v>
      </c>
      <c r="H67" s="17">
        <v>1</v>
      </c>
      <c r="I67" s="18">
        <f t="shared" si="1"/>
        <v>14956.692913385827</v>
      </c>
      <c r="J67" s="19">
        <v>7598000</v>
      </c>
      <c r="K67" s="18">
        <f t="shared" si="2"/>
        <v>12705.886287625419</v>
      </c>
      <c r="L67" s="20">
        <v>7598120</v>
      </c>
      <c r="M67" s="21" t="s">
        <v>25</v>
      </c>
      <c r="N67" s="17"/>
      <c r="O67" s="17" t="s">
        <v>84</v>
      </c>
      <c r="P67" s="22" t="s">
        <v>174</v>
      </c>
      <c r="Q67" s="13"/>
    </row>
    <row r="68" spans="1:17" s="23" customFormat="1" ht="28.8" customHeight="1" x14ac:dyDescent="0.3">
      <c r="A68" s="12">
        <f t="shared" si="0"/>
        <v>65</v>
      </c>
      <c r="B68" s="13" t="s">
        <v>74</v>
      </c>
      <c r="C68" s="14" t="s">
        <v>75</v>
      </c>
      <c r="D68" s="14" t="s">
        <v>87</v>
      </c>
      <c r="E68" s="15" t="s">
        <v>77</v>
      </c>
      <c r="F68" s="16" t="s">
        <v>175</v>
      </c>
      <c r="G68" s="16" t="s">
        <v>176</v>
      </c>
      <c r="H68" s="17">
        <v>1</v>
      </c>
      <c r="I68" s="18">
        <f t="shared" si="1"/>
        <v>14124.015748031496</v>
      </c>
      <c r="J68" s="19">
        <v>7175000</v>
      </c>
      <c r="K68" s="18">
        <f t="shared" si="2"/>
        <v>11997.274247491639</v>
      </c>
      <c r="L68" s="20">
        <v>7174370</v>
      </c>
      <c r="M68" s="21" t="s">
        <v>25</v>
      </c>
      <c r="N68" s="17"/>
      <c r="O68" s="17" t="s">
        <v>84</v>
      </c>
      <c r="P68" s="22" t="s">
        <v>121</v>
      </c>
      <c r="Q68" s="13"/>
    </row>
    <row r="69" spans="1:17" s="23" customFormat="1" ht="28.8" customHeight="1" x14ac:dyDescent="0.3">
      <c r="A69" s="12">
        <f t="shared" si="0"/>
        <v>66</v>
      </c>
      <c r="B69" s="13" t="s">
        <v>74</v>
      </c>
      <c r="C69" s="14" t="s">
        <v>116</v>
      </c>
      <c r="D69" s="14" t="s">
        <v>113</v>
      </c>
      <c r="E69" s="15" t="s">
        <v>118</v>
      </c>
      <c r="F69" s="16" t="s">
        <v>177</v>
      </c>
      <c r="G69" s="16" t="s">
        <v>178</v>
      </c>
      <c r="H69" s="17">
        <v>2</v>
      </c>
      <c r="I69" s="18">
        <f t="shared" si="1"/>
        <v>12244.094488188977</v>
      </c>
      <c r="J69" s="19">
        <v>6220000</v>
      </c>
      <c r="K69" s="18">
        <f t="shared" si="2"/>
        <v>10401.33779264214</v>
      </c>
      <c r="L69" s="20">
        <v>6220000</v>
      </c>
      <c r="M69" s="21" t="s">
        <v>25</v>
      </c>
      <c r="N69" s="17"/>
      <c r="O69" s="17" t="s">
        <v>84</v>
      </c>
      <c r="P69" s="22" t="s">
        <v>121</v>
      </c>
      <c r="Q69" s="13"/>
    </row>
    <row r="70" spans="1:17" s="23" customFormat="1" ht="28.8" customHeight="1" x14ac:dyDescent="0.3">
      <c r="A70" s="12">
        <f t="shared" ref="A70:A133" si="3">+A69+1</f>
        <v>67</v>
      </c>
      <c r="B70" s="13" t="s">
        <v>74</v>
      </c>
      <c r="C70" s="14" t="s">
        <v>116</v>
      </c>
      <c r="D70" s="14" t="s">
        <v>166</v>
      </c>
      <c r="E70" s="15" t="s">
        <v>118</v>
      </c>
      <c r="F70" s="16" t="s">
        <v>179</v>
      </c>
      <c r="G70" s="16" t="s">
        <v>180</v>
      </c>
      <c r="H70" s="17">
        <v>1</v>
      </c>
      <c r="I70" s="18">
        <f t="shared" si="1"/>
        <v>13005.905511811023</v>
      </c>
      <c r="J70" s="19">
        <v>6607000</v>
      </c>
      <c r="K70" s="18">
        <f t="shared" si="2"/>
        <v>11048.678929765887</v>
      </c>
      <c r="L70" s="20">
        <v>6607110</v>
      </c>
      <c r="M70" s="21" t="s">
        <v>25</v>
      </c>
      <c r="N70" s="17"/>
      <c r="O70" s="17" t="s">
        <v>84</v>
      </c>
      <c r="P70" s="22" t="s">
        <v>174</v>
      </c>
      <c r="Q70" s="13"/>
    </row>
    <row r="71" spans="1:17" s="23" customFormat="1" ht="28.8" customHeight="1" x14ac:dyDescent="0.3">
      <c r="A71" s="12">
        <f t="shared" si="3"/>
        <v>68</v>
      </c>
      <c r="B71" s="13" t="s">
        <v>74</v>
      </c>
      <c r="C71" s="14" t="s">
        <v>116</v>
      </c>
      <c r="D71" s="14" t="s">
        <v>33</v>
      </c>
      <c r="E71" s="15" t="s">
        <v>118</v>
      </c>
      <c r="F71" s="16" t="s">
        <v>181</v>
      </c>
      <c r="G71" s="16" t="s">
        <v>182</v>
      </c>
      <c r="H71" s="17">
        <v>20</v>
      </c>
      <c r="I71" s="18">
        <f t="shared" si="1"/>
        <v>10407.48031496063</v>
      </c>
      <c r="J71" s="19">
        <v>5287000</v>
      </c>
      <c r="K71" s="18">
        <f t="shared" si="2"/>
        <v>8841.1371237458188</v>
      </c>
      <c r="L71" s="20">
        <v>5287000</v>
      </c>
      <c r="M71" s="21" t="s">
        <v>25</v>
      </c>
      <c r="N71" s="17"/>
      <c r="O71" s="17" t="s">
        <v>84</v>
      </c>
      <c r="P71" s="22" t="s">
        <v>44</v>
      </c>
      <c r="Q71" s="13"/>
    </row>
    <row r="72" spans="1:17" s="23" customFormat="1" ht="28.8" customHeight="1" x14ac:dyDescent="0.3">
      <c r="A72" s="12">
        <f t="shared" si="3"/>
        <v>69</v>
      </c>
      <c r="B72" s="13" t="s">
        <v>74</v>
      </c>
      <c r="C72" s="14" t="s">
        <v>116</v>
      </c>
      <c r="D72" s="14" t="s">
        <v>21</v>
      </c>
      <c r="E72" s="15" t="s">
        <v>118</v>
      </c>
      <c r="F72" s="16" t="s">
        <v>183</v>
      </c>
      <c r="G72" s="16" t="s">
        <v>184</v>
      </c>
      <c r="H72" s="17">
        <v>1</v>
      </c>
      <c r="I72" s="18">
        <f t="shared" si="1"/>
        <v>11307.086614173228</v>
      </c>
      <c r="J72" s="19">
        <v>5744000</v>
      </c>
      <c r="K72" s="18">
        <f t="shared" si="2"/>
        <v>9605</v>
      </c>
      <c r="L72" s="20">
        <v>5743790</v>
      </c>
      <c r="M72" s="21" t="s">
        <v>25</v>
      </c>
      <c r="N72" s="17"/>
      <c r="O72" s="17" t="s">
        <v>84</v>
      </c>
      <c r="P72" s="22" t="s">
        <v>174</v>
      </c>
      <c r="Q72" s="13"/>
    </row>
    <row r="73" spans="1:17" s="23" customFormat="1" ht="28.8" customHeight="1" x14ac:dyDescent="0.3">
      <c r="A73" s="12">
        <f t="shared" si="3"/>
        <v>70</v>
      </c>
      <c r="B73" s="13" t="s">
        <v>135</v>
      </c>
      <c r="C73" s="14" t="s">
        <v>20</v>
      </c>
      <c r="D73" s="14" t="s">
        <v>33</v>
      </c>
      <c r="E73" s="15" t="s">
        <v>22</v>
      </c>
      <c r="F73" s="16" t="s">
        <v>185</v>
      </c>
      <c r="G73" s="16" t="s">
        <v>186</v>
      </c>
      <c r="H73" s="17">
        <v>15</v>
      </c>
      <c r="I73" s="24"/>
      <c r="J73" s="19">
        <v>4900000</v>
      </c>
      <c r="K73" s="24"/>
      <c r="L73" s="20">
        <v>4900000</v>
      </c>
      <c r="M73" s="21" t="s">
        <v>25</v>
      </c>
      <c r="N73" s="17"/>
      <c r="O73" s="17" t="s">
        <v>26</v>
      </c>
      <c r="P73" s="22" t="s">
        <v>121</v>
      </c>
      <c r="Q73" s="13" t="s">
        <v>28</v>
      </c>
    </row>
    <row r="74" spans="1:17" s="23" customFormat="1" ht="28.8" customHeight="1" x14ac:dyDescent="0.3">
      <c r="A74" s="12">
        <f t="shared" si="3"/>
        <v>71</v>
      </c>
      <c r="B74" s="13" t="s">
        <v>19</v>
      </c>
      <c r="C74" s="14" t="s">
        <v>20</v>
      </c>
      <c r="D74" s="14" t="s">
        <v>87</v>
      </c>
      <c r="E74" s="15" t="s">
        <v>22</v>
      </c>
      <c r="F74" s="16" t="s">
        <v>187</v>
      </c>
      <c r="G74" s="16" t="s">
        <v>188</v>
      </c>
      <c r="H74" s="17">
        <v>1</v>
      </c>
      <c r="I74" s="24"/>
      <c r="J74" s="19">
        <v>6809000</v>
      </c>
      <c r="K74" s="24"/>
      <c r="L74" s="20">
        <v>5235290</v>
      </c>
      <c r="M74" s="21" t="s">
        <v>25</v>
      </c>
      <c r="N74" s="17"/>
      <c r="O74" s="17" t="s">
        <v>26</v>
      </c>
      <c r="P74" s="22" t="s">
        <v>27</v>
      </c>
      <c r="Q74" s="13"/>
    </row>
    <row r="75" spans="1:17" s="23" customFormat="1" ht="28.8" customHeight="1" x14ac:dyDescent="0.3">
      <c r="A75" s="12">
        <f t="shared" si="3"/>
        <v>72</v>
      </c>
      <c r="B75" s="13" t="s">
        <v>74</v>
      </c>
      <c r="C75" s="14" t="s">
        <v>116</v>
      </c>
      <c r="D75" s="14" t="s">
        <v>113</v>
      </c>
      <c r="E75" s="15" t="s">
        <v>118</v>
      </c>
      <c r="F75" s="16" t="s">
        <v>189</v>
      </c>
      <c r="G75" s="16" t="s">
        <v>190</v>
      </c>
      <c r="H75" s="17">
        <v>3</v>
      </c>
      <c r="I75" s="18">
        <f t="shared" ref="I75:I89" si="4">+J75/508</f>
        <v>8828.7401574803152</v>
      </c>
      <c r="J75" s="19">
        <v>4485000</v>
      </c>
      <c r="K75" s="18">
        <f t="shared" ref="K75:K89" si="5">+L75/598</f>
        <v>7500</v>
      </c>
      <c r="L75" s="20">
        <v>4485000</v>
      </c>
      <c r="M75" s="21" t="s">
        <v>25</v>
      </c>
      <c r="N75" s="17"/>
      <c r="O75" s="17" t="s">
        <v>84</v>
      </c>
      <c r="P75" s="22" t="s">
        <v>121</v>
      </c>
      <c r="Q75" s="13"/>
    </row>
    <row r="76" spans="1:17" s="23" customFormat="1" ht="28.8" customHeight="1" x14ac:dyDescent="0.3">
      <c r="A76" s="12">
        <f t="shared" si="3"/>
        <v>73</v>
      </c>
      <c r="B76" s="13" t="s">
        <v>74</v>
      </c>
      <c r="C76" s="14" t="s">
        <v>116</v>
      </c>
      <c r="D76" s="14" t="s">
        <v>21</v>
      </c>
      <c r="E76" s="15" t="s">
        <v>118</v>
      </c>
      <c r="F76" s="16" t="s">
        <v>191</v>
      </c>
      <c r="G76" s="16" t="s">
        <v>192</v>
      </c>
      <c r="H76" s="17">
        <v>1</v>
      </c>
      <c r="I76" s="18">
        <f t="shared" si="4"/>
        <v>8206.6929133858266</v>
      </c>
      <c r="J76" s="19">
        <v>4169000</v>
      </c>
      <c r="K76" s="18">
        <f t="shared" si="5"/>
        <v>6971.5719063545148</v>
      </c>
      <c r="L76" s="20">
        <v>4169000</v>
      </c>
      <c r="M76" s="21" t="s">
        <v>25</v>
      </c>
      <c r="N76" s="17"/>
      <c r="O76" s="17" t="s">
        <v>84</v>
      </c>
      <c r="P76" s="22" t="s">
        <v>121</v>
      </c>
      <c r="Q76" s="13"/>
    </row>
    <row r="77" spans="1:17" s="23" customFormat="1" ht="28.8" customHeight="1" x14ac:dyDescent="0.3">
      <c r="A77" s="12">
        <f t="shared" si="3"/>
        <v>74</v>
      </c>
      <c r="B77" s="13" t="s">
        <v>74</v>
      </c>
      <c r="C77" s="14" t="s">
        <v>116</v>
      </c>
      <c r="D77" s="14" t="s">
        <v>29</v>
      </c>
      <c r="E77" s="15" t="s">
        <v>118</v>
      </c>
      <c r="F77" s="16" t="s">
        <v>193</v>
      </c>
      <c r="G77" s="16" t="s">
        <v>194</v>
      </c>
      <c r="H77" s="17">
        <v>1</v>
      </c>
      <c r="I77" s="18">
        <f t="shared" si="4"/>
        <v>6291.3385826771655</v>
      </c>
      <c r="J77" s="19">
        <v>3196000</v>
      </c>
      <c r="K77" s="18">
        <f t="shared" si="5"/>
        <v>5344.4816053511704</v>
      </c>
      <c r="L77" s="20">
        <v>3196000</v>
      </c>
      <c r="M77" s="21" t="s">
        <v>25</v>
      </c>
      <c r="N77" s="17"/>
      <c r="O77" s="17" t="s">
        <v>84</v>
      </c>
      <c r="P77" s="22" t="s">
        <v>44</v>
      </c>
      <c r="Q77" s="13"/>
    </row>
    <row r="78" spans="1:17" s="23" customFormat="1" ht="28.8" customHeight="1" x14ac:dyDescent="0.3">
      <c r="A78" s="12">
        <f t="shared" si="3"/>
        <v>75</v>
      </c>
      <c r="B78" s="13" t="s">
        <v>74</v>
      </c>
      <c r="C78" s="14" t="s">
        <v>116</v>
      </c>
      <c r="D78" s="14" t="s">
        <v>70</v>
      </c>
      <c r="E78" s="15" t="s">
        <v>118</v>
      </c>
      <c r="F78" s="16" t="s">
        <v>177</v>
      </c>
      <c r="G78" s="16" t="s">
        <v>195</v>
      </c>
      <c r="H78" s="17">
        <v>1</v>
      </c>
      <c r="I78" s="18">
        <f t="shared" si="4"/>
        <v>6122.0472440944886</v>
      </c>
      <c r="J78" s="19">
        <v>3110000</v>
      </c>
      <c r="K78" s="18">
        <f t="shared" si="5"/>
        <v>5200.66889632107</v>
      </c>
      <c r="L78" s="20">
        <v>3110000</v>
      </c>
      <c r="M78" s="21" t="s">
        <v>25</v>
      </c>
      <c r="N78" s="17"/>
      <c r="O78" s="17" t="s">
        <v>84</v>
      </c>
      <c r="P78" s="22" t="s">
        <v>121</v>
      </c>
      <c r="Q78" s="13"/>
    </row>
    <row r="79" spans="1:17" s="23" customFormat="1" ht="28.8" customHeight="1" x14ac:dyDescent="0.3">
      <c r="A79" s="12">
        <f t="shared" si="3"/>
        <v>76</v>
      </c>
      <c r="B79" s="13" t="s">
        <v>74</v>
      </c>
      <c r="C79" s="14" t="s">
        <v>75</v>
      </c>
      <c r="D79" s="14" t="s">
        <v>159</v>
      </c>
      <c r="E79" s="15" t="s">
        <v>77</v>
      </c>
      <c r="F79" s="16" t="s">
        <v>196</v>
      </c>
      <c r="G79" s="16" t="s">
        <v>197</v>
      </c>
      <c r="H79" s="17">
        <v>1</v>
      </c>
      <c r="I79" s="18">
        <f t="shared" si="4"/>
        <v>6907.4803149606296</v>
      </c>
      <c r="J79" s="19">
        <v>3509000</v>
      </c>
      <c r="K79" s="18">
        <f t="shared" si="5"/>
        <v>5867.3076923076924</v>
      </c>
      <c r="L79" s="20">
        <v>3508650</v>
      </c>
      <c r="M79" s="21" t="s">
        <v>25</v>
      </c>
      <c r="N79" s="17"/>
      <c r="O79" s="17" t="s">
        <v>84</v>
      </c>
      <c r="P79" s="22" t="s">
        <v>44</v>
      </c>
      <c r="Q79" s="13"/>
    </row>
    <row r="80" spans="1:17" s="23" customFormat="1" ht="28.8" customHeight="1" x14ac:dyDescent="0.3">
      <c r="A80" s="12">
        <f t="shared" si="3"/>
        <v>77</v>
      </c>
      <c r="B80" s="13" t="s">
        <v>74</v>
      </c>
      <c r="C80" s="14" t="s">
        <v>116</v>
      </c>
      <c r="D80" s="14" t="s">
        <v>33</v>
      </c>
      <c r="E80" s="15" t="s">
        <v>118</v>
      </c>
      <c r="F80" s="16" t="s">
        <v>198</v>
      </c>
      <c r="G80" s="16" t="s">
        <v>199</v>
      </c>
      <c r="H80" s="17">
        <v>10</v>
      </c>
      <c r="I80" s="18"/>
      <c r="J80" s="19">
        <v>3100000</v>
      </c>
      <c r="K80" s="18"/>
      <c r="L80" s="20">
        <v>3100000</v>
      </c>
      <c r="M80" s="21" t="s">
        <v>25</v>
      </c>
      <c r="N80" s="17"/>
      <c r="O80" s="17" t="s">
        <v>84</v>
      </c>
      <c r="P80" s="22" t="s">
        <v>121</v>
      </c>
      <c r="Q80" s="13" t="s">
        <v>28</v>
      </c>
    </row>
    <row r="81" spans="1:17" s="23" customFormat="1" ht="28.8" customHeight="1" x14ac:dyDescent="0.3">
      <c r="A81" s="12">
        <f t="shared" si="3"/>
        <v>78</v>
      </c>
      <c r="B81" s="13" t="s">
        <v>74</v>
      </c>
      <c r="C81" s="14" t="s">
        <v>116</v>
      </c>
      <c r="D81" s="14" t="s">
        <v>51</v>
      </c>
      <c r="E81" s="15" t="s">
        <v>118</v>
      </c>
      <c r="F81" s="16" t="s">
        <v>200</v>
      </c>
      <c r="G81" s="16" t="s">
        <v>201</v>
      </c>
      <c r="H81" s="17">
        <v>1</v>
      </c>
      <c r="I81" s="18">
        <f t="shared" si="4"/>
        <v>5883.858267716535</v>
      </c>
      <c r="J81" s="19">
        <v>2989000</v>
      </c>
      <c r="K81" s="18">
        <f t="shared" si="5"/>
        <v>4998.3277591973247</v>
      </c>
      <c r="L81" s="20">
        <v>2989000</v>
      </c>
      <c r="M81" s="21" t="s">
        <v>25</v>
      </c>
      <c r="N81" s="17"/>
      <c r="O81" s="17" t="s">
        <v>84</v>
      </c>
      <c r="P81" s="22" t="s">
        <v>44</v>
      </c>
      <c r="Q81" s="16"/>
    </row>
    <row r="82" spans="1:17" s="23" customFormat="1" ht="28.8" customHeight="1" x14ac:dyDescent="0.3">
      <c r="A82" s="12">
        <f t="shared" si="3"/>
        <v>79</v>
      </c>
      <c r="B82" s="13" t="s">
        <v>74</v>
      </c>
      <c r="C82" s="14" t="s">
        <v>116</v>
      </c>
      <c r="D82" s="14" t="s">
        <v>21</v>
      </c>
      <c r="E82" s="15" t="s">
        <v>118</v>
      </c>
      <c r="F82" s="16" t="s">
        <v>202</v>
      </c>
      <c r="G82" s="16" t="s">
        <v>163</v>
      </c>
      <c r="H82" s="17">
        <v>2</v>
      </c>
      <c r="I82" s="18">
        <f t="shared" si="4"/>
        <v>5474.4094488188975</v>
      </c>
      <c r="J82" s="19">
        <v>2781000</v>
      </c>
      <c r="K82" s="18">
        <f t="shared" si="5"/>
        <v>4650.5016722408027</v>
      </c>
      <c r="L82" s="20">
        <v>2781000</v>
      </c>
      <c r="M82" s="21" t="s">
        <v>25</v>
      </c>
      <c r="N82" s="17"/>
      <c r="O82" s="17" t="s">
        <v>84</v>
      </c>
      <c r="P82" s="22" t="s">
        <v>44</v>
      </c>
      <c r="Q82" s="13"/>
    </row>
    <row r="83" spans="1:17" s="23" customFormat="1" ht="28.8" customHeight="1" x14ac:dyDescent="0.3">
      <c r="A83" s="12">
        <f t="shared" si="3"/>
        <v>80</v>
      </c>
      <c r="B83" s="13" t="s">
        <v>74</v>
      </c>
      <c r="C83" s="14" t="s">
        <v>116</v>
      </c>
      <c r="D83" s="14" t="s">
        <v>21</v>
      </c>
      <c r="E83" s="15" t="s">
        <v>118</v>
      </c>
      <c r="F83" s="16" t="s">
        <v>203</v>
      </c>
      <c r="G83" s="16" t="s">
        <v>163</v>
      </c>
      <c r="H83" s="17">
        <v>1</v>
      </c>
      <c r="I83" s="18">
        <f t="shared" si="4"/>
        <v>5588.5826771653547</v>
      </c>
      <c r="J83" s="19">
        <v>2839000</v>
      </c>
      <c r="K83" s="18">
        <f t="shared" si="5"/>
        <v>4746.755852842809</v>
      </c>
      <c r="L83" s="20">
        <v>2838560</v>
      </c>
      <c r="M83" s="21" t="s">
        <v>25</v>
      </c>
      <c r="N83" s="17"/>
      <c r="O83" s="17" t="s">
        <v>84</v>
      </c>
      <c r="P83" s="22" t="s">
        <v>44</v>
      </c>
      <c r="Q83" s="13"/>
    </row>
    <row r="84" spans="1:17" s="23" customFormat="1" ht="28.8" customHeight="1" x14ac:dyDescent="0.3">
      <c r="A84" s="12">
        <f t="shared" si="3"/>
        <v>81</v>
      </c>
      <c r="B84" s="13" t="s">
        <v>74</v>
      </c>
      <c r="C84" s="14" t="s">
        <v>116</v>
      </c>
      <c r="D84" s="14" t="s">
        <v>29</v>
      </c>
      <c r="E84" s="15" t="s">
        <v>118</v>
      </c>
      <c r="F84" s="16" t="s">
        <v>204</v>
      </c>
      <c r="G84" s="16" t="s">
        <v>205</v>
      </c>
      <c r="H84" s="17">
        <v>1</v>
      </c>
      <c r="I84" s="18">
        <f t="shared" si="4"/>
        <v>4911.4173228346453</v>
      </c>
      <c r="J84" s="19">
        <v>2495000</v>
      </c>
      <c r="K84" s="18">
        <f t="shared" si="5"/>
        <v>4172.2408026755857</v>
      </c>
      <c r="L84" s="20">
        <v>2495000</v>
      </c>
      <c r="M84" s="21" t="s">
        <v>25</v>
      </c>
      <c r="N84" s="17"/>
      <c r="O84" s="17" t="s">
        <v>84</v>
      </c>
      <c r="P84" s="22" t="s">
        <v>44</v>
      </c>
      <c r="Q84" s="13"/>
    </row>
    <row r="85" spans="1:17" s="23" customFormat="1" ht="28.8" customHeight="1" x14ac:dyDescent="0.3">
      <c r="A85" s="12">
        <f t="shared" si="3"/>
        <v>82</v>
      </c>
      <c r="B85" s="13" t="s">
        <v>74</v>
      </c>
      <c r="C85" s="14" t="s">
        <v>116</v>
      </c>
      <c r="D85" s="14" t="s">
        <v>166</v>
      </c>
      <c r="E85" s="15" t="s">
        <v>118</v>
      </c>
      <c r="F85" s="16" t="s">
        <v>164</v>
      </c>
      <c r="G85" s="16" t="s">
        <v>206</v>
      </c>
      <c r="H85" s="17">
        <v>2</v>
      </c>
      <c r="I85" s="18">
        <f t="shared" si="4"/>
        <v>4592.5196850393704</v>
      </c>
      <c r="J85" s="19">
        <v>2333000</v>
      </c>
      <c r="K85" s="18">
        <f t="shared" si="5"/>
        <v>3901.3377926421404</v>
      </c>
      <c r="L85" s="20">
        <v>2333000</v>
      </c>
      <c r="M85" s="21" t="s">
        <v>25</v>
      </c>
      <c r="N85" s="17"/>
      <c r="O85" s="17" t="s">
        <v>84</v>
      </c>
      <c r="P85" s="22" t="s">
        <v>44</v>
      </c>
      <c r="Q85" s="13"/>
    </row>
    <row r="86" spans="1:17" s="23" customFormat="1" ht="28.8" customHeight="1" x14ac:dyDescent="0.3">
      <c r="A86" s="12">
        <f t="shared" si="3"/>
        <v>83</v>
      </c>
      <c r="B86" s="13" t="s">
        <v>74</v>
      </c>
      <c r="C86" s="14" t="s">
        <v>116</v>
      </c>
      <c r="D86" s="14" t="s">
        <v>67</v>
      </c>
      <c r="E86" s="15" t="s">
        <v>118</v>
      </c>
      <c r="F86" s="16" t="s">
        <v>207</v>
      </c>
      <c r="G86" s="16" t="s">
        <v>208</v>
      </c>
      <c r="H86" s="17">
        <v>1</v>
      </c>
      <c r="I86" s="18">
        <f t="shared" si="4"/>
        <v>4120.0787401574808</v>
      </c>
      <c r="J86" s="19">
        <v>2093000</v>
      </c>
      <c r="K86" s="18">
        <f t="shared" si="5"/>
        <v>3500</v>
      </c>
      <c r="L86" s="20">
        <v>2093000</v>
      </c>
      <c r="M86" s="21" t="s">
        <v>25</v>
      </c>
      <c r="N86" s="17"/>
      <c r="O86" s="17" t="s">
        <v>84</v>
      </c>
      <c r="P86" s="22" t="s">
        <v>121</v>
      </c>
      <c r="Q86" s="13"/>
    </row>
    <row r="87" spans="1:17" s="23" customFormat="1" ht="28.8" customHeight="1" x14ac:dyDescent="0.3">
      <c r="A87" s="12">
        <f t="shared" si="3"/>
        <v>84</v>
      </c>
      <c r="B87" s="13" t="s">
        <v>135</v>
      </c>
      <c r="C87" s="14" t="s">
        <v>20</v>
      </c>
      <c r="D87" s="14" t="s">
        <v>159</v>
      </c>
      <c r="E87" s="15" t="s">
        <v>22</v>
      </c>
      <c r="F87" s="16" t="s">
        <v>209</v>
      </c>
      <c r="G87" s="16" t="s">
        <v>210</v>
      </c>
      <c r="H87" s="17">
        <v>1</v>
      </c>
      <c r="I87" s="18">
        <f t="shared" si="4"/>
        <v>4657.4803149606296</v>
      </c>
      <c r="J87" s="19">
        <v>2366000</v>
      </c>
      <c r="K87" s="18">
        <f t="shared" si="5"/>
        <v>3955</v>
      </c>
      <c r="L87" s="20">
        <v>2365090</v>
      </c>
      <c r="M87" s="21" t="s">
        <v>25</v>
      </c>
      <c r="N87" s="17"/>
      <c r="O87" s="17" t="s">
        <v>84</v>
      </c>
      <c r="P87" s="22" t="s">
        <v>44</v>
      </c>
      <c r="Q87" s="13"/>
    </row>
    <row r="88" spans="1:17" s="23" customFormat="1" ht="28.8" customHeight="1" x14ac:dyDescent="0.3">
      <c r="A88" s="12">
        <f t="shared" si="3"/>
        <v>85</v>
      </c>
      <c r="B88" s="13" t="s">
        <v>74</v>
      </c>
      <c r="C88" s="14" t="s">
        <v>116</v>
      </c>
      <c r="D88" s="14" t="s">
        <v>166</v>
      </c>
      <c r="E88" s="15" t="s">
        <v>118</v>
      </c>
      <c r="F88" s="16" t="s">
        <v>207</v>
      </c>
      <c r="G88" s="16" t="s">
        <v>211</v>
      </c>
      <c r="H88" s="17">
        <v>1</v>
      </c>
      <c r="I88" s="18">
        <f t="shared" si="4"/>
        <v>4120.0787401574808</v>
      </c>
      <c r="J88" s="19">
        <v>2093000</v>
      </c>
      <c r="K88" s="18">
        <f t="shared" si="5"/>
        <v>3500</v>
      </c>
      <c r="L88" s="20">
        <v>2093000</v>
      </c>
      <c r="M88" s="21" t="s">
        <v>25</v>
      </c>
      <c r="N88" s="17"/>
      <c r="O88" s="17" t="s">
        <v>84</v>
      </c>
      <c r="P88" s="22" t="s">
        <v>44</v>
      </c>
      <c r="Q88" s="13"/>
    </row>
    <row r="89" spans="1:17" s="23" customFormat="1" ht="28.8" customHeight="1" x14ac:dyDescent="0.3">
      <c r="A89" s="12">
        <f t="shared" si="3"/>
        <v>86</v>
      </c>
      <c r="B89" s="13" t="s">
        <v>74</v>
      </c>
      <c r="C89" s="14" t="s">
        <v>116</v>
      </c>
      <c r="D89" s="14" t="s">
        <v>87</v>
      </c>
      <c r="E89" s="15" t="s">
        <v>118</v>
      </c>
      <c r="F89" s="16" t="s">
        <v>212</v>
      </c>
      <c r="G89" s="16" t="s">
        <v>213</v>
      </c>
      <c r="H89" s="17">
        <v>1</v>
      </c>
      <c r="I89" s="18">
        <f t="shared" si="4"/>
        <v>4456.6929133858266</v>
      </c>
      <c r="J89" s="19">
        <v>2264000</v>
      </c>
      <c r="K89" s="18">
        <f t="shared" si="5"/>
        <v>3786.8227424749166</v>
      </c>
      <c r="L89" s="20">
        <v>2264520</v>
      </c>
      <c r="M89" s="21" t="s">
        <v>25</v>
      </c>
      <c r="N89" s="17"/>
      <c r="O89" s="17" t="s">
        <v>84</v>
      </c>
      <c r="P89" s="22" t="s">
        <v>121</v>
      </c>
      <c r="Q89" s="13"/>
    </row>
    <row r="90" spans="1:17" s="23" customFormat="1" ht="28.8" customHeight="1" x14ac:dyDescent="0.3">
      <c r="A90" s="12">
        <f t="shared" si="3"/>
        <v>87</v>
      </c>
      <c r="B90" s="13" t="s">
        <v>74</v>
      </c>
      <c r="C90" s="14" t="s">
        <v>116</v>
      </c>
      <c r="D90" s="14" t="s">
        <v>21</v>
      </c>
      <c r="E90" s="15" t="s">
        <v>118</v>
      </c>
      <c r="F90" s="16" t="s">
        <v>214</v>
      </c>
      <c r="G90" s="16" t="s">
        <v>163</v>
      </c>
      <c r="H90" s="17">
        <v>3</v>
      </c>
      <c r="I90" s="24"/>
      <c r="J90" s="19">
        <v>1929000</v>
      </c>
      <c r="K90" s="24"/>
      <c r="L90" s="20">
        <v>1929000</v>
      </c>
      <c r="M90" s="21" t="s">
        <v>25</v>
      </c>
      <c r="N90" s="17"/>
      <c r="O90" s="17" t="s">
        <v>84</v>
      </c>
      <c r="P90" s="22" t="s">
        <v>44</v>
      </c>
      <c r="Q90" s="13"/>
    </row>
    <row r="91" spans="1:17" s="23" customFormat="1" ht="28.8" customHeight="1" x14ac:dyDescent="0.3">
      <c r="A91" s="12">
        <f t="shared" si="3"/>
        <v>88</v>
      </c>
      <c r="B91" s="13" t="s">
        <v>74</v>
      </c>
      <c r="C91" s="14" t="s">
        <v>116</v>
      </c>
      <c r="D91" s="14" t="s">
        <v>21</v>
      </c>
      <c r="E91" s="15" t="s">
        <v>118</v>
      </c>
      <c r="F91" s="16" t="s">
        <v>198</v>
      </c>
      <c r="G91" s="16" t="s">
        <v>215</v>
      </c>
      <c r="H91" s="17">
        <v>6</v>
      </c>
      <c r="I91" s="18"/>
      <c r="J91" s="19">
        <v>1860000</v>
      </c>
      <c r="K91" s="18"/>
      <c r="L91" s="20">
        <v>1860000</v>
      </c>
      <c r="M91" s="21" t="s">
        <v>25</v>
      </c>
      <c r="N91" s="17"/>
      <c r="O91" s="17" t="s">
        <v>84</v>
      </c>
      <c r="P91" s="22" t="s">
        <v>44</v>
      </c>
      <c r="Q91" s="13"/>
    </row>
    <row r="92" spans="1:17" s="23" customFormat="1" ht="28.8" customHeight="1" x14ac:dyDescent="0.3">
      <c r="A92" s="12">
        <f t="shared" si="3"/>
        <v>89</v>
      </c>
      <c r="B92" s="13" t="s">
        <v>74</v>
      </c>
      <c r="C92" s="14" t="s">
        <v>116</v>
      </c>
      <c r="D92" s="14" t="s">
        <v>21</v>
      </c>
      <c r="E92" s="15" t="s">
        <v>118</v>
      </c>
      <c r="F92" s="16" t="s">
        <v>216</v>
      </c>
      <c r="G92" s="16" t="s">
        <v>163</v>
      </c>
      <c r="H92" s="17">
        <v>2</v>
      </c>
      <c r="I92" s="18">
        <f t="shared" ref="I92" si="6">+J92/508</f>
        <v>3005.9055118110236</v>
      </c>
      <c r="J92" s="19">
        <v>1527000</v>
      </c>
      <c r="K92" s="18">
        <f t="shared" ref="K92" si="7">+L92/598</f>
        <v>2553.5117056856188</v>
      </c>
      <c r="L92" s="20">
        <v>1527000</v>
      </c>
      <c r="M92" s="21" t="s">
        <v>25</v>
      </c>
      <c r="N92" s="17"/>
      <c r="O92" s="17" t="s">
        <v>84</v>
      </c>
      <c r="P92" s="22" t="s">
        <v>44</v>
      </c>
      <c r="Q92" s="13"/>
    </row>
    <row r="93" spans="1:17" s="23" customFormat="1" ht="28.8" customHeight="1" x14ac:dyDescent="0.3">
      <c r="A93" s="12">
        <f t="shared" si="3"/>
        <v>90</v>
      </c>
      <c r="B93" s="13" t="s">
        <v>74</v>
      </c>
      <c r="C93" s="14" t="s">
        <v>116</v>
      </c>
      <c r="D93" s="14" t="s">
        <v>51</v>
      </c>
      <c r="E93" s="15" t="s">
        <v>118</v>
      </c>
      <c r="F93" s="16" t="s">
        <v>217</v>
      </c>
      <c r="G93" s="16" t="s">
        <v>218</v>
      </c>
      <c r="H93" s="17">
        <v>2</v>
      </c>
      <c r="I93" s="18"/>
      <c r="J93" s="19">
        <v>1452000</v>
      </c>
      <c r="K93" s="18"/>
      <c r="L93" s="20">
        <v>1452000</v>
      </c>
      <c r="M93" s="21" t="s">
        <v>25</v>
      </c>
      <c r="N93" s="17"/>
      <c r="O93" s="17" t="s">
        <v>84</v>
      </c>
      <c r="P93" s="22" t="s">
        <v>121</v>
      </c>
      <c r="Q93" s="16"/>
    </row>
    <row r="94" spans="1:17" s="23" customFormat="1" ht="28.8" customHeight="1" x14ac:dyDescent="0.3">
      <c r="A94" s="12">
        <f t="shared" si="3"/>
        <v>91</v>
      </c>
      <c r="B94" s="13" t="s">
        <v>74</v>
      </c>
      <c r="C94" s="14" t="s">
        <v>116</v>
      </c>
      <c r="D94" s="14" t="s">
        <v>87</v>
      </c>
      <c r="E94" s="15" t="s">
        <v>118</v>
      </c>
      <c r="F94" s="16" t="s">
        <v>219</v>
      </c>
      <c r="G94" s="16" t="s">
        <v>220</v>
      </c>
      <c r="H94" s="17">
        <v>1</v>
      </c>
      <c r="I94" s="24"/>
      <c r="J94" s="19">
        <v>1614000</v>
      </c>
      <c r="K94" s="24"/>
      <c r="L94" s="20">
        <v>1613640</v>
      </c>
      <c r="M94" s="21" t="s">
        <v>25</v>
      </c>
      <c r="N94" s="17"/>
      <c r="O94" s="17" t="s">
        <v>84</v>
      </c>
      <c r="P94" s="22" t="s">
        <v>121</v>
      </c>
      <c r="Q94" s="13"/>
    </row>
    <row r="95" spans="1:17" s="23" customFormat="1" ht="28.8" customHeight="1" x14ac:dyDescent="0.3">
      <c r="A95" s="12">
        <f t="shared" si="3"/>
        <v>92</v>
      </c>
      <c r="B95" s="13" t="s">
        <v>19</v>
      </c>
      <c r="C95" s="14" t="s">
        <v>20</v>
      </c>
      <c r="D95" s="14" t="s">
        <v>55</v>
      </c>
      <c r="E95" s="15" t="s">
        <v>22</v>
      </c>
      <c r="F95" s="16" t="s">
        <v>221</v>
      </c>
      <c r="G95" s="16" t="s">
        <v>222</v>
      </c>
      <c r="H95" s="17">
        <v>495</v>
      </c>
      <c r="I95" s="24"/>
      <c r="J95" s="19">
        <v>1606000</v>
      </c>
      <c r="K95" s="24"/>
      <c r="L95" s="20">
        <v>1605730</v>
      </c>
      <c r="M95" s="21" t="s">
        <v>25</v>
      </c>
      <c r="N95" s="17"/>
      <c r="O95" s="17" t="s">
        <v>26</v>
      </c>
      <c r="P95" s="22" t="s">
        <v>121</v>
      </c>
      <c r="Q95" s="13" t="s">
        <v>28</v>
      </c>
    </row>
    <row r="96" spans="1:17" s="23" customFormat="1" ht="28.8" customHeight="1" x14ac:dyDescent="0.3">
      <c r="A96" s="12">
        <f t="shared" si="3"/>
        <v>93</v>
      </c>
      <c r="B96" s="13" t="s">
        <v>74</v>
      </c>
      <c r="C96" s="14" t="s">
        <v>75</v>
      </c>
      <c r="D96" s="14" t="s">
        <v>87</v>
      </c>
      <c r="E96" s="15" t="s">
        <v>77</v>
      </c>
      <c r="F96" s="16" t="s">
        <v>223</v>
      </c>
      <c r="G96" s="16" t="s">
        <v>224</v>
      </c>
      <c r="H96" s="17">
        <v>1</v>
      </c>
      <c r="I96" s="24"/>
      <c r="J96" s="19">
        <v>1523000</v>
      </c>
      <c r="K96" s="24"/>
      <c r="L96" s="20">
        <v>1523240</v>
      </c>
      <c r="M96" s="21" t="s">
        <v>25</v>
      </c>
      <c r="N96" s="17"/>
      <c r="O96" s="17" t="s">
        <v>84</v>
      </c>
      <c r="P96" s="22" t="s">
        <v>174</v>
      </c>
      <c r="Q96" s="13"/>
    </row>
    <row r="97" spans="1:17" s="23" customFormat="1" ht="28.8" customHeight="1" x14ac:dyDescent="0.3">
      <c r="A97" s="12">
        <f t="shared" si="3"/>
        <v>94</v>
      </c>
      <c r="B97" s="13" t="s">
        <v>74</v>
      </c>
      <c r="C97" s="14" t="s">
        <v>116</v>
      </c>
      <c r="D97" s="14" t="s">
        <v>166</v>
      </c>
      <c r="E97" s="15" t="s">
        <v>118</v>
      </c>
      <c r="F97" s="16" t="s">
        <v>225</v>
      </c>
      <c r="G97" s="16" t="s">
        <v>226</v>
      </c>
      <c r="H97" s="17">
        <v>1</v>
      </c>
      <c r="I97" s="18">
        <f t="shared" ref="I97:I109" si="8">+J97/508</f>
        <v>2814.9606299212596</v>
      </c>
      <c r="J97" s="19">
        <v>1430000</v>
      </c>
      <c r="K97" s="18">
        <f t="shared" ref="K97:K109" si="9">+L97/598</f>
        <v>2390.3846153846152</v>
      </c>
      <c r="L97" s="20">
        <v>1429450</v>
      </c>
      <c r="M97" s="21" t="s">
        <v>25</v>
      </c>
      <c r="N97" s="17"/>
      <c r="O97" s="17" t="s">
        <v>84</v>
      </c>
      <c r="P97" s="22" t="s">
        <v>44</v>
      </c>
      <c r="Q97" s="13"/>
    </row>
    <row r="98" spans="1:17" s="23" customFormat="1" ht="28.8" customHeight="1" x14ac:dyDescent="0.3">
      <c r="A98" s="12">
        <f t="shared" si="3"/>
        <v>95</v>
      </c>
      <c r="B98" s="13" t="s">
        <v>19</v>
      </c>
      <c r="C98" s="14" t="s">
        <v>20</v>
      </c>
      <c r="D98" s="14" t="s">
        <v>159</v>
      </c>
      <c r="E98" s="15" t="s">
        <v>22</v>
      </c>
      <c r="F98" s="16" t="s">
        <v>227</v>
      </c>
      <c r="G98" s="16" t="s">
        <v>210</v>
      </c>
      <c r="H98" s="27">
        <v>1</v>
      </c>
      <c r="I98" s="18">
        <f t="shared" si="8"/>
        <v>2661.4173228346458</v>
      </c>
      <c r="J98" s="19">
        <v>1352000</v>
      </c>
      <c r="K98" s="18">
        <f t="shared" si="9"/>
        <v>2260</v>
      </c>
      <c r="L98" s="20">
        <v>1351480</v>
      </c>
      <c r="M98" s="21" t="s">
        <v>25</v>
      </c>
      <c r="N98" s="17"/>
      <c r="O98" s="17" t="s">
        <v>84</v>
      </c>
      <c r="P98" s="22" t="s">
        <v>44</v>
      </c>
      <c r="Q98" s="13"/>
    </row>
    <row r="99" spans="1:17" s="23" customFormat="1" ht="28.8" customHeight="1" x14ac:dyDescent="0.3">
      <c r="A99" s="12">
        <f t="shared" si="3"/>
        <v>96</v>
      </c>
      <c r="B99" s="13" t="s">
        <v>74</v>
      </c>
      <c r="C99" s="14" t="s">
        <v>116</v>
      </c>
      <c r="D99" s="14" t="s">
        <v>21</v>
      </c>
      <c r="E99" s="15" t="s">
        <v>118</v>
      </c>
      <c r="F99" s="16" t="s">
        <v>164</v>
      </c>
      <c r="G99" s="16" t="s">
        <v>163</v>
      </c>
      <c r="H99" s="17">
        <v>1</v>
      </c>
      <c r="I99" s="18">
        <f t="shared" si="8"/>
        <v>2297.2440944881891</v>
      </c>
      <c r="J99" s="19">
        <v>1167000</v>
      </c>
      <c r="K99" s="18">
        <f t="shared" si="9"/>
        <v>1951.5050167224081</v>
      </c>
      <c r="L99" s="20">
        <v>1167000</v>
      </c>
      <c r="M99" s="21" t="s">
        <v>25</v>
      </c>
      <c r="N99" s="17"/>
      <c r="O99" s="17" t="s">
        <v>84</v>
      </c>
      <c r="P99" s="22" t="s">
        <v>44</v>
      </c>
      <c r="Q99" s="13"/>
    </row>
    <row r="100" spans="1:17" s="23" customFormat="1" ht="28.8" customHeight="1" x14ac:dyDescent="0.3">
      <c r="A100" s="12">
        <f t="shared" si="3"/>
        <v>97</v>
      </c>
      <c r="B100" s="13" t="s">
        <v>74</v>
      </c>
      <c r="C100" s="14" t="s">
        <v>116</v>
      </c>
      <c r="D100" s="14" t="s">
        <v>67</v>
      </c>
      <c r="E100" s="15" t="s">
        <v>118</v>
      </c>
      <c r="F100" s="16" t="s">
        <v>164</v>
      </c>
      <c r="G100" s="16" t="s">
        <v>228</v>
      </c>
      <c r="H100" s="17">
        <v>1</v>
      </c>
      <c r="I100" s="18">
        <f t="shared" si="8"/>
        <v>2297.2440944881891</v>
      </c>
      <c r="J100" s="19">
        <v>1167000</v>
      </c>
      <c r="K100" s="18">
        <f t="shared" si="9"/>
        <v>1951.5050167224081</v>
      </c>
      <c r="L100" s="20">
        <v>1167000</v>
      </c>
      <c r="M100" s="21" t="s">
        <v>25</v>
      </c>
      <c r="N100" s="17"/>
      <c r="O100" s="17" t="s">
        <v>84</v>
      </c>
      <c r="P100" s="22" t="s">
        <v>44</v>
      </c>
      <c r="Q100" s="13"/>
    </row>
    <row r="101" spans="1:17" s="23" customFormat="1" ht="28.8" customHeight="1" x14ac:dyDescent="0.3">
      <c r="A101" s="12">
        <f t="shared" si="3"/>
        <v>98</v>
      </c>
      <c r="B101" s="13" t="s">
        <v>74</v>
      </c>
      <c r="C101" s="14" t="s">
        <v>116</v>
      </c>
      <c r="D101" s="14" t="s">
        <v>29</v>
      </c>
      <c r="E101" s="15" t="s">
        <v>118</v>
      </c>
      <c r="F101" s="16" t="s">
        <v>229</v>
      </c>
      <c r="G101" s="16" t="s">
        <v>230</v>
      </c>
      <c r="H101" s="17">
        <v>1</v>
      </c>
      <c r="I101" s="18">
        <f t="shared" si="8"/>
        <v>2061.0236220472443</v>
      </c>
      <c r="J101" s="19">
        <v>1047000</v>
      </c>
      <c r="K101" s="18">
        <f t="shared" si="9"/>
        <v>1750.8361204013379</v>
      </c>
      <c r="L101" s="20">
        <v>1047000</v>
      </c>
      <c r="M101" s="21" t="s">
        <v>25</v>
      </c>
      <c r="N101" s="17"/>
      <c r="O101" s="17" t="s">
        <v>84</v>
      </c>
      <c r="P101" s="22" t="s">
        <v>44</v>
      </c>
      <c r="Q101" s="13"/>
    </row>
    <row r="102" spans="1:17" s="23" customFormat="1" ht="28.8" customHeight="1" x14ac:dyDescent="0.3">
      <c r="A102" s="12">
        <f t="shared" si="3"/>
        <v>99</v>
      </c>
      <c r="B102" s="13" t="s">
        <v>74</v>
      </c>
      <c r="C102" s="14" t="s">
        <v>116</v>
      </c>
      <c r="D102" s="14" t="s">
        <v>67</v>
      </c>
      <c r="E102" s="15" t="s">
        <v>118</v>
      </c>
      <c r="F102" s="16" t="s">
        <v>231</v>
      </c>
      <c r="G102" s="16" t="s">
        <v>232</v>
      </c>
      <c r="H102" s="17">
        <v>2</v>
      </c>
      <c r="I102" s="18"/>
      <c r="J102" s="19">
        <v>1000000</v>
      </c>
      <c r="K102" s="18"/>
      <c r="L102" s="20">
        <v>1000000</v>
      </c>
      <c r="M102" s="21" t="s">
        <v>25</v>
      </c>
      <c r="N102" s="17"/>
      <c r="O102" s="17" t="s">
        <v>84</v>
      </c>
      <c r="P102" s="22" t="s">
        <v>44</v>
      </c>
      <c r="Q102" s="13"/>
    </row>
    <row r="103" spans="1:17" s="23" customFormat="1" ht="28.8" customHeight="1" x14ac:dyDescent="0.3">
      <c r="A103" s="12">
        <f t="shared" si="3"/>
        <v>100</v>
      </c>
      <c r="B103" s="13" t="s">
        <v>74</v>
      </c>
      <c r="C103" s="14" t="s">
        <v>116</v>
      </c>
      <c r="D103" s="14" t="s">
        <v>21</v>
      </c>
      <c r="E103" s="15" t="s">
        <v>118</v>
      </c>
      <c r="F103" s="16" t="s">
        <v>181</v>
      </c>
      <c r="G103" s="16" t="s">
        <v>163</v>
      </c>
      <c r="H103" s="17">
        <v>3</v>
      </c>
      <c r="I103" s="18">
        <f t="shared" si="8"/>
        <v>1561.0236220472441</v>
      </c>
      <c r="J103" s="19">
        <v>793000</v>
      </c>
      <c r="K103" s="18">
        <f t="shared" si="9"/>
        <v>1326.0869565217392</v>
      </c>
      <c r="L103" s="20">
        <v>793000</v>
      </c>
      <c r="M103" s="21" t="s">
        <v>25</v>
      </c>
      <c r="N103" s="17"/>
      <c r="O103" s="17" t="s">
        <v>84</v>
      </c>
      <c r="P103" s="22" t="s">
        <v>44</v>
      </c>
      <c r="Q103" s="13"/>
    </row>
    <row r="104" spans="1:17" s="23" customFormat="1" ht="28.8" customHeight="1" x14ac:dyDescent="0.3">
      <c r="A104" s="12">
        <f t="shared" si="3"/>
        <v>101</v>
      </c>
      <c r="B104" s="13" t="s">
        <v>97</v>
      </c>
      <c r="C104" s="14" t="s">
        <v>98</v>
      </c>
      <c r="D104" s="14" t="s">
        <v>166</v>
      </c>
      <c r="E104" s="15"/>
      <c r="F104" s="16" t="s">
        <v>233</v>
      </c>
      <c r="G104" s="16" t="s">
        <v>234</v>
      </c>
      <c r="H104" s="17">
        <v>1</v>
      </c>
      <c r="I104" s="18">
        <f t="shared" si="8"/>
        <v>1484.251968503937</v>
      </c>
      <c r="J104" s="19">
        <v>754000</v>
      </c>
      <c r="K104" s="18">
        <f t="shared" si="9"/>
        <v>1260.3846153846155</v>
      </c>
      <c r="L104" s="20">
        <v>753710</v>
      </c>
      <c r="M104" s="21" t="s">
        <v>25</v>
      </c>
      <c r="N104" s="17"/>
      <c r="O104" s="17" t="s">
        <v>84</v>
      </c>
      <c r="P104" s="22" t="s">
        <v>121</v>
      </c>
      <c r="Q104" s="13"/>
    </row>
    <row r="105" spans="1:17" s="23" customFormat="1" ht="28.8" customHeight="1" x14ac:dyDescent="0.3">
      <c r="A105" s="12">
        <f t="shared" si="3"/>
        <v>102</v>
      </c>
      <c r="B105" s="13" t="s">
        <v>74</v>
      </c>
      <c r="C105" s="14" t="s">
        <v>116</v>
      </c>
      <c r="D105" s="14" t="s">
        <v>67</v>
      </c>
      <c r="E105" s="15" t="s">
        <v>118</v>
      </c>
      <c r="F105" s="16" t="s">
        <v>198</v>
      </c>
      <c r="G105" s="16" t="s">
        <v>235</v>
      </c>
      <c r="H105" s="17">
        <v>2</v>
      </c>
      <c r="I105" s="18"/>
      <c r="J105" s="19">
        <v>620000</v>
      </c>
      <c r="K105" s="18"/>
      <c r="L105" s="20">
        <v>620000</v>
      </c>
      <c r="M105" s="21" t="s">
        <v>25</v>
      </c>
      <c r="N105" s="17"/>
      <c r="O105" s="17" t="s">
        <v>84</v>
      </c>
      <c r="P105" s="22" t="s">
        <v>44</v>
      </c>
      <c r="Q105" s="13"/>
    </row>
    <row r="106" spans="1:17" s="23" customFormat="1" ht="28.8" customHeight="1" x14ac:dyDescent="0.3">
      <c r="A106" s="12">
        <f t="shared" si="3"/>
        <v>103</v>
      </c>
      <c r="B106" s="13" t="s">
        <v>19</v>
      </c>
      <c r="C106" s="14" t="s">
        <v>20</v>
      </c>
      <c r="D106" s="14" t="s">
        <v>21</v>
      </c>
      <c r="E106" s="15" t="s">
        <v>22</v>
      </c>
      <c r="F106" s="16" t="s">
        <v>236</v>
      </c>
      <c r="G106" s="16" t="s">
        <v>237</v>
      </c>
      <c r="H106" s="17">
        <v>2</v>
      </c>
      <c r="I106" s="18">
        <f t="shared" si="8"/>
        <v>1362.2047244094488</v>
      </c>
      <c r="J106" s="19">
        <v>692000</v>
      </c>
      <c r="K106" s="18">
        <f t="shared" si="9"/>
        <v>1158.3444816053511</v>
      </c>
      <c r="L106" s="20">
        <v>692690</v>
      </c>
      <c r="M106" s="21" t="s">
        <v>25</v>
      </c>
      <c r="N106" s="17"/>
      <c r="O106" s="17" t="s">
        <v>84</v>
      </c>
      <c r="P106" s="22" t="s">
        <v>44</v>
      </c>
      <c r="Q106" s="13"/>
    </row>
    <row r="107" spans="1:17" s="23" customFormat="1" ht="28.8" customHeight="1" x14ac:dyDescent="0.3">
      <c r="A107" s="12">
        <f t="shared" si="3"/>
        <v>104</v>
      </c>
      <c r="B107" s="13" t="s">
        <v>97</v>
      </c>
      <c r="C107" s="14" t="s">
        <v>98</v>
      </c>
      <c r="D107" s="14" t="s">
        <v>21</v>
      </c>
      <c r="E107" s="15"/>
      <c r="F107" s="16" t="s">
        <v>238</v>
      </c>
      <c r="G107" s="16" t="s">
        <v>101</v>
      </c>
      <c r="H107" s="17">
        <v>2</v>
      </c>
      <c r="I107" s="18"/>
      <c r="J107" s="19">
        <v>678000</v>
      </c>
      <c r="K107" s="18"/>
      <c r="L107" s="20">
        <v>678000</v>
      </c>
      <c r="M107" s="21" t="s">
        <v>25</v>
      </c>
      <c r="N107" s="17"/>
      <c r="O107" s="17" t="s">
        <v>84</v>
      </c>
      <c r="P107" s="22" t="s">
        <v>44</v>
      </c>
      <c r="Q107" s="13"/>
    </row>
    <row r="108" spans="1:17" s="23" customFormat="1" ht="28.8" customHeight="1" x14ac:dyDescent="0.3">
      <c r="A108" s="12">
        <f t="shared" si="3"/>
        <v>105</v>
      </c>
      <c r="B108" s="13" t="s">
        <v>19</v>
      </c>
      <c r="C108" s="14" t="s">
        <v>20</v>
      </c>
      <c r="D108" s="14" t="s">
        <v>55</v>
      </c>
      <c r="E108" s="15" t="s">
        <v>22</v>
      </c>
      <c r="F108" s="16" t="s">
        <v>239</v>
      </c>
      <c r="G108" s="16" t="s">
        <v>240</v>
      </c>
      <c r="H108" s="17">
        <v>35</v>
      </c>
      <c r="I108" s="18">
        <f t="shared" si="8"/>
        <v>1316.9291338582677</v>
      </c>
      <c r="J108" s="19">
        <v>669000</v>
      </c>
      <c r="K108" s="18">
        <f t="shared" si="9"/>
        <v>1118.6622073578596</v>
      </c>
      <c r="L108" s="20">
        <v>668960</v>
      </c>
      <c r="M108" s="21" t="s">
        <v>25</v>
      </c>
      <c r="N108" s="17"/>
      <c r="O108" s="17" t="s">
        <v>26</v>
      </c>
      <c r="P108" s="22" t="s">
        <v>121</v>
      </c>
      <c r="Q108" s="13" t="s">
        <v>28</v>
      </c>
    </row>
    <row r="109" spans="1:17" s="23" customFormat="1" ht="28.8" customHeight="1" x14ac:dyDescent="0.3">
      <c r="A109" s="12">
        <f t="shared" si="3"/>
        <v>106</v>
      </c>
      <c r="B109" s="13" t="s">
        <v>19</v>
      </c>
      <c r="C109" s="14" t="s">
        <v>20</v>
      </c>
      <c r="D109" s="14" t="s">
        <v>21</v>
      </c>
      <c r="E109" s="15" t="s">
        <v>22</v>
      </c>
      <c r="F109" s="16" t="s">
        <v>241</v>
      </c>
      <c r="G109" s="16" t="s">
        <v>242</v>
      </c>
      <c r="H109" s="17">
        <v>2</v>
      </c>
      <c r="I109" s="18">
        <f t="shared" si="8"/>
        <v>1133.8582677165355</v>
      </c>
      <c r="J109" s="19">
        <v>576000</v>
      </c>
      <c r="K109" s="18">
        <f t="shared" si="9"/>
        <v>963.7123745819398</v>
      </c>
      <c r="L109" s="20">
        <v>576300</v>
      </c>
      <c r="M109" s="21" t="s">
        <v>25</v>
      </c>
      <c r="N109" s="17"/>
      <c r="O109" s="17" t="s">
        <v>84</v>
      </c>
      <c r="P109" s="22" t="s">
        <v>44</v>
      </c>
      <c r="Q109" s="13"/>
    </row>
    <row r="110" spans="1:17" s="23" customFormat="1" ht="28.8" customHeight="1" x14ac:dyDescent="0.3">
      <c r="A110" s="12">
        <f t="shared" si="3"/>
        <v>107</v>
      </c>
      <c r="B110" s="13" t="s">
        <v>19</v>
      </c>
      <c r="C110" s="14" t="s">
        <v>20</v>
      </c>
      <c r="D110" s="14" t="s">
        <v>87</v>
      </c>
      <c r="E110" s="15" t="s">
        <v>22</v>
      </c>
      <c r="F110" s="16" t="s">
        <v>243</v>
      </c>
      <c r="G110" s="16" t="s">
        <v>244</v>
      </c>
      <c r="H110" s="17">
        <v>700</v>
      </c>
      <c r="I110" s="24"/>
      <c r="J110" s="19">
        <v>575000</v>
      </c>
      <c r="K110" s="24"/>
      <c r="L110" s="20">
        <v>575170</v>
      </c>
      <c r="M110" s="21" t="s">
        <v>25</v>
      </c>
      <c r="N110" s="17"/>
      <c r="O110" s="17" t="s">
        <v>26</v>
      </c>
      <c r="P110" s="22" t="s">
        <v>44</v>
      </c>
      <c r="Q110" s="13" t="s">
        <v>28</v>
      </c>
    </row>
    <row r="111" spans="1:17" s="23" customFormat="1" ht="28.8" customHeight="1" x14ac:dyDescent="0.3">
      <c r="A111" s="12">
        <f t="shared" si="3"/>
        <v>108</v>
      </c>
      <c r="B111" s="13" t="s">
        <v>74</v>
      </c>
      <c r="C111" s="14" t="s">
        <v>116</v>
      </c>
      <c r="D111" s="14" t="s">
        <v>51</v>
      </c>
      <c r="E111" s="15" t="s">
        <v>118</v>
      </c>
      <c r="F111" s="16" t="s">
        <v>231</v>
      </c>
      <c r="G111" s="16" t="s">
        <v>245</v>
      </c>
      <c r="H111" s="17">
        <v>1</v>
      </c>
      <c r="I111" s="18"/>
      <c r="J111" s="19">
        <v>500000</v>
      </c>
      <c r="K111" s="18"/>
      <c r="L111" s="20">
        <v>500000</v>
      </c>
      <c r="M111" s="21" t="s">
        <v>25</v>
      </c>
      <c r="N111" s="17"/>
      <c r="O111" s="17" t="s">
        <v>84</v>
      </c>
      <c r="P111" s="22" t="s">
        <v>121</v>
      </c>
      <c r="Q111" s="16"/>
    </row>
    <row r="112" spans="1:17" s="23" customFormat="1" ht="28.8" customHeight="1" x14ac:dyDescent="0.3">
      <c r="A112" s="12">
        <f t="shared" si="3"/>
        <v>109</v>
      </c>
      <c r="B112" s="13" t="s">
        <v>74</v>
      </c>
      <c r="C112" s="14" t="s">
        <v>116</v>
      </c>
      <c r="D112" s="14" t="s">
        <v>21</v>
      </c>
      <c r="E112" s="15" t="s">
        <v>118</v>
      </c>
      <c r="F112" s="16" t="s">
        <v>246</v>
      </c>
      <c r="G112" s="16" t="s">
        <v>163</v>
      </c>
      <c r="H112" s="17">
        <v>2</v>
      </c>
      <c r="I112" s="18">
        <f t="shared" ref="I112:I115" si="10">+J112/508</f>
        <v>1059.0551181102362</v>
      </c>
      <c r="J112" s="19">
        <v>538000</v>
      </c>
      <c r="K112" s="18">
        <f t="shared" ref="K112:K115" si="11">+L112/598</f>
        <v>901.35451505016727</v>
      </c>
      <c r="L112" s="20">
        <v>539010</v>
      </c>
      <c r="M112" s="21" t="s">
        <v>25</v>
      </c>
      <c r="N112" s="17"/>
      <c r="O112" s="17" t="s">
        <v>84</v>
      </c>
      <c r="P112" s="22" t="s">
        <v>44</v>
      </c>
      <c r="Q112" s="13"/>
    </row>
    <row r="113" spans="1:17" s="23" customFormat="1" ht="28.8" customHeight="1" x14ac:dyDescent="0.3">
      <c r="A113" s="12">
        <f t="shared" si="3"/>
        <v>110</v>
      </c>
      <c r="B113" s="13" t="s">
        <v>74</v>
      </c>
      <c r="C113" s="14" t="s">
        <v>116</v>
      </c>
      <c r="D113" s="14" t="s">
        <v>113</v>
      </c>
      <c r="E113" s="15" t="s">
        <v>118</v>
      </c>
      <c r="F113" s="16" t="s">
        <v>246</v>
      </c>
      <c r="G113" s="16" t="s">
        <v>247</v>
      </c>
      <c r="H113" s="17">
        <v>2</v>
      </c>
      <c r="I113" s="18">
        <f t="shared" si="10"/>
        <v>938.97637795275591</v>
      </c>
      <c r="J113" s="19">
        <v>477000</v>
      </c>
      <c r="K113" s="18">
        <f t="shared" si="11"/>
        <v>797.65886287625415</v>
      </c>
      <c r="L113" s="20">
        <v>477000</v>
      </c>
      <c r="M113" s="21" t="s">
        <v>25</v>
      </c>
      <c r="N113" s="17"/>
      <c r="O113" s="17" t="s">
        <v>84</v>
      </c>
      <c r="P113" s="22" t="s">
        <v>121</v>
      </c>
      <c r="Q113" s="13"/>
    </row>
    <row r="114" spans="1:17" s="23" customFormat="1" ht="28.8" customHeight="1" x14ac:dyDescent="0.3">
      <c r="A114" s="12">
        <f t="shared" si="3"/>
        <v>111</v>
      </c>
      <c r="B114" s="13" t="s">
        <v>74</v>
      </c>
      <c r="C114" s="14" t="s">
        <v>116</v>
      </c>
      <c r="D114" s="14" t="s">
        <v>87</v>
      </c>
      <c r="E114" s="15" t="s">
        <v>118</v>
      </c>
      <c r="F114" s="16" t="s">
        <v>248</v>
      </c>
      <c r="G114" s="16" t="s">
        <v>249</v>
      </c>
      <c r="H114" s="17">
        <v>3</v>
      </c>
      <c r="I114" s="18">
        <f t="shared" si="10"/>
        <v>1033.4645669291338</v>
      </c>
      <c r="J114" s="19">
        <v>525000</v>
      </c>
      <c r="K114" s="18">
        <f t="shared" si="11"/>
        <v>878.67892976588632</v>
      </c>
      <c r="L114" s="20">
        <v>525450</v>
      </c>
      <c r="M114" s="21" t="s">
        <v>25</v>
      </c>
      <c r="N114" s="17"/>
      <c r="O114" s="17" t="s">
        <v>84</v>
      </c>
      <c r="P114" s="22" t="s">
        <v>121</v>
      </c>
      <c r="Q114" s="13"/>
    </row>
    <row r="115" spans="1:17" s="23" customFormat="1" ht="28.8" customHeight="1" x14ac:dyDescent="0.3">
      <c r="A115" s="12">
        <f t="shared" si="3"/>
        <v>112</v>
      </c>
      <c r="B115" s="13" t="s">
        <v>19</v>
      </c>
      <c r="C115" s="14" t="s">
        <v>20</v>
      </c>
      <c r="D115" s="14" t="s">
        <v>21</v>
      </c>
      <c r="E115" s="15" t="s">
        <v>22</v>
      </c>
      <c r="F115" s="16" t="s">
        <v>250</v>
      </c>
      <c r="G115" s="16" t="s">
        <v>251</v>
      </c>
      <c r="H115" s="17">
        <v>10</v>
      </c>
      <c r="I115" s="18">
        <f t="shared" si="10"/>
        <v>948.81889763779532</v>
      </c>
      <c r="J115" s="19">
        <v>482000</v>
      </c>
      <c r="K115" s="18">
        <f t="shared" si="11"/>
        <v>804.98327759197321</v>
      </c>
      <c r="L115" s="20">
        <v>481380</v>
      </c>
      <c r="M115" s="21" t="s">
        <v>25</v>
      </c>
      <c r="N115" s="17"/>
      <c r="O115" s="17" t="s">
        <v>84</v>
      </c>
      <c r="P115" s="22" t="s">
        <v>44</v>
      </c>
      <c r="Q115" s="13"/>
    </row>
    <row r="116" spans="1:17" s="23" customFormat="1" ht="28.8" customHeight="1" x14ac:dyDescent="0.3">
      <c r="A116" s="12">
        <f t="shared" si="3"/>
        <v>113</v>
      </c>
      <c r="B116" s="13" t="s">
        <v>74</v>
      </c>
      <c r="C116" s="14" t="s">
        <v>116</v>
      </c>
      <c r="D116" s="14" t="s">
        <v>21</v>
      </c>
      <c r="E116" s="15" t="s">
        <v>118</v>
      </c>
      <c r="F116" s="16" t="s">
        <v>252</v>
      </c>
      <c r="G116" s="16" t="s">
        <v>253</v>
      </c>
      <c r="H116" s="17">
        <v>3</v>
      </c>
      <c r="I116" s="18"/>
      <c r="J116" s="19">
        <v>480000</v>
      </c>
      <c r="K116" s="18"/>
      <c r="L116" s="20">
        <v>480250</v>
      </c>
      <c r="M116" s="21" t="s">
        <v>25</v>
      </c>
      <c r="N116" s="17"/>
      <c r="O116" s="17" t="s">
        <v>84</v>
      </c>
      <c r="P116" s="22" t="s">
        <v>44</v>
      </c>
      <c r="Q116" s="13"/>
    </row>
    <row r="117" spans="1:17" s="23" customFormat="1" ht="28.8" customHeight="1" x14ac:dyDescent="0.3">
      <c r="A117" s="12">
        <f t="shared" si="3"/>
        <v>114</v>
      </c>
      <c r="B117" s="13" t="s">
        <v>19</v>
      </c>
      <c r="C117" s="14" t="s">
        <v>20</v>
      </c>
      <c r="D117" s="14" t="s">
        <v>55</v>
      </c>
      <c r="E117" s="15" t="s">
        <v>22</v>
      </c>
      <c r="F117" s="16" t="s">
        <v>254</v>
      </c>
      <c r="G117" s="16" t="s">
        <v>222</v>
      </c>
      <c r="H117" s="17">
        <v>120</v>
      </c>
      <c r="I117" s="24"/>
      <c r="J117" s="19">
        <v>474000</v>
      </c>
      <c r="K117" s="24"/>
      <c r="L117" s="20">
        <v>473470</v>
      </c>
      <c r="M117" s="21" t="s">
        <v>25</v>
      </c>
      <c r="N117" s="17"/>
      <c r="O117" s="17" t="s">
        <v>26</v>
      </c>
      <c r="P117" s="22" t="s">
        <v>121</v>
      </c>
      <c r="Q117" s="13" t="s">
        <v>28</v>
      </c>
    </row>
    <row r="118" spans="1:17" s="23" customFormat="1" ht="28.8" customHeight="1" x14ac:dyDescent="0.3">
      <c r="A118" s="12">
        <f t="shared" si="3"/>
        <v>115</v>
      </c>
      <c r="B118" s="13" t="s">
        <v>74</v>
      </c>
      <c r="C118" s="14" t="s">
        <v>116</v>
      </c>
      <c r="D118" s="14" t="s">
        <v>21</v>
      </c>
      <c r="E118" s="15" t="s">
        <v>118</v>
      </c>
      <c r="F118" s="16" t="s">
        <v>255</v>
      </c>
      <c r="G118" s="16" t="s">
        <v>163</v>
      </c>
      <c r="H118" s="17">
        <v>3</v>
      </c>
      <c r="I118" s="24"/>
      <c r="J118" s="19">
        <v>415000</v>
      </c>
      <c r="K118" s="24"/>
      <c r="L118" s="20">
        <v>415000</v>
      </c>
      <c r="M118" s="21" t="s">
        <v>25</v>
      </c>
      <c r="N118" s="17"/>
      <c r="O118" s="17" t="s">
        <v>84</v>
      </c>
      <c r="P118" s="22" t="s">
        <v>44</v>
      </c>
      <c r="Q118" s="13"/>
    </row>
    <row r="119" spans="1:17" s="23" customFormat="1" ht="28.8" customHeight="1" x14ac:dyDescent="0.3">
      <c r="A119" s="12">
        <f t="shared" si="3"/>
        <v>116</v>
      </c>
      <c r="B119" s="13" t="s">
        <v>74</v>
      </c>
      <c r="C119" s="14" t="s">
        <v>116</v>
      </c>
      <c r="D119" s="14" t="s">
        <v>21</v>
      </c>
      <c r="E119" s="15" t="s">
        <v>118</v>
      </c>
      <c r="F119" s="16" t="s">
        <v>256</v>
      </c>
      <c r="G119" s="16" t="s">
        <v>163</v>
      </c>
      <c r="H119" s="17">
        <v>1</v>
      </c>
      <c r="I119" s="24"/>
      <c r="J119" s="19">
        <v>415000</v>
      </c>
      <c r="K119" s="24"/>
      <c r="L119" s="20">
        <v>415000</v>
      </c>
      <c r="M119" s="21" t="s">
        <v>25</v>
      </c>
      <c r="N119" s="17"/>
      <c r="O119" s="17" t="s">
        <v>84</v>
      </c>
      <c r="P119" s="22" t="s">
        <v>44</v>
      </c>
      <c r="Q119" s="13"/>
    </row>
    <row r="120" spans="1:17" s="23" customFormat="1" ht="28.8" customHeight="1" x14ac:dyDescent="0.3">
      <c r="A120" s="12">
        <f t="shared" si="3"/>
        <v>117</v>
      </c>
      <c r="B120" s="13" t="s">
        <v>19</v>
      </c>
      <c r="C120" s="14" t="s">
        <v>20</v>
      </c>
      <c r="D120" s="14" t="s">
        <v>159</v>
      </c>
      <c r="E120" s="15" t="s">
        <v>22</v>
      </c>
      <c r="F120" s="16" t="s">
        <v>257</v>
      </c>
      <c r="G120" s="16" t="s">
        <v>258</v>
      </c>
      <c r="H120" s="17">
        <v>2</v>
      </c>
      <c r="I120" s="18">
        <f t="shared" ref="I120" si="12">+J120/508</f>
        <v>903.54330708661416</v>
      </c>
      <c r="J120" s="19">
        <v>459000</v>
      </c>
      <c r="K120" s="18">
        <f t="shared" ref="K120" si="13">+L120/598</f>
        <v>767.19063545150505</v>
      </c>
      <c r="L120" s="20">
        <v>458780</v>
      </c>
      <c r="M120" s="21" t="s">
        <v>25</v>
      </c>
      <c r="N120" s="17"/>
      <c r="O120" s="17" t="s">
        <v>84</v>
      </c>
      <c r="P120" s="22" t="s">
        <v>44</v>
      </c>
      <c r="Q120" s="13"/>
    </row>
    <row r="121" spans="1:17" s="23" customFormat="1" ht="28.8" customHeight="1" x14ac:dyDescent="0.3">
      <c r="A121" s="12">
        <f t="shared" si="3"/>
        <v>118</v>
      </c>
      <c r="B121" s="13" t="s">
        <v>74</v>
      </c>
      <c r="C121" s="14" t="s">
        <v>116</v>
      </c>
      <c r="D121" s="14" t="s">
        <v>21</v>
      </c>
      <c r="E121" s="15" t="s">
        <v>118</v>
      </c>
      <c r="F121" s="16" t="s">
        <v>259</v>
      </c>
      <c r="G121" s="16" t="s">
        <v>163</v>
      </c>
      <c r="H121" s="17">
        <v>4</v>
      </c>
      <c r="I121" s="18"/>
      <c r="J121" s="19">
        <v>395000</v>
      </c>
      <c r="K121" s="18"/>
      <c r="L121" s="20">
        <v>395000</v>
      </c>
      <c r="M121" s="21" t="s">
        <v>25</v>
      </c>
      <c r="N121" s="17"/>
      <c r="O121" s="17" t="s">
        <v>84</v>
      </c>
      <c r="P121" s="22" t="s">
        <v>44</v>
      </c>
      <c r="Q121" s="13"/>
    </row>
    <row r="122" spans="1:17" s="23" customFormat="1" ht="28.8" customHeight="1" x14ac:dyDescent="0.3">
      <c r="A122" s="12">
        <f t="shared" si="3"/>
        <v>119</v>
      </c>
      <c r="B122" s="13" t="s">
        <v>74</v>
      </c>
      <c r="C122" s="14" t="s">
        <v>116</v>
      </c>
      <c r="D122" s="14" t="s">
        <v>21</v>
      </c>
      <c r="E122" s="15" t="s">
        <v>118</v>
      </c>
      <c r="F122" s="16" t="s">
        <v>260</v>
      </c>
      <c r="G122" s="16" t="s">
        <v>163</v>
      </c>
      <c r="H122" s="17">
        <v>3</v>
      </c>
      <c r="I122" s="24"/>
      <c r="J122" s="19">
        <v>389000</v>
      </c>
      <c r="K122" s="24"/>
      <c r="L122" s="20">
        <v>389000</v>
      </c>
      <c r="M122" s="21" t="s">
        <v>25</v>
      </c>
      <c r="N122" s="17"/>
      <c r="O122" s="17" t="s">
        <v>84</v>
      </c>
      <c r="P122" s="22" t="s">
        <v>44</v>
      </c>
      <c r="Q122" s="13"/>
    </row>
    <row r="123" spans="1:17" s="23" customFormat="1" ht="28.8" customHeight="1" x14ac:dyDescent="0.3">
      <c r="A123" s="12">
        <f t="shared" si="3"/>
        <v>120</v>
      </c>
      <c r="B123" s="13" t="s">
        <v>74</v>
      </c>
      <c r="C123" s="14" t="s">
        <v>116</v>
      </c>
      <c r="D123" s="14" t="s">
        <v>87</v>
      </c>
      <c r="E123" s="15" t="s">
        <v>118</v>
      </c>
      <c r="F123" s="16" t="s">
        <v>261</v>
      </c>
      <c r="G123" s="16" t="s">
        <v>262</v>
      </c>
      <c r="H123" s="17">
        <v>3</v>
      </c>
      <c r="I123" s="18">
        <f t="shared" ref="I123:I124" si="14">+J123/508</f>
        <v>858.26771653543312</v>
      </c>
      <c r="J123" s="19">
        <v>436000</v>
      </c>
      <c r="K123" s="18">
        <f t="shared" ref="K123:K124" si="15">+L123/598</f>
        <v>729.39799331103677</v>
      </c>
      <c r="L123" s="20">
        <v>436180</v>
      </c>
      <c r="M123" s="21" t="s">
        <v>25</v>
      </c>
      <c r="N123" s="17"/>
      <c r="O123" s="17" t="s">
        <v>84</v>
      </c>
      <c r="P123" s="22" t="s">
        <v>174</v>
      </c>
      <c r="Q123" s="13"/>
    </row>
    <row r="124" spans="1:17" s="23" customFormat="1" ht="28.8" customHeight="1" x14ac:dyDescent="0.3">
      <c r="A124" s="12">
        <f t="shared" si="3"/>
        <v>121</v>
      </c>
      <c r="B124" s="13" t="s">
        <v>74</v>
      </c>
      <c r="C124" s="14" t="s">
        <v>116</v>
      </c>
      <c r="D124" s="14" t="s">
        <v>87</v>
      </c>
      <c r="E124" s="15" t="s">
        <v>118</v>
      </c>
      <c r="F124" s="16" t="s">
        <v>263</v>
      </c>
      <c r="G124" s="16" t="s">
        <v>264</v>
      </c>
      <c r="H124" s="17">
        <v>3</v>
      </c>
      <c r="I124" s="18">
        <f t="shared" si="14"/>
        <v>858.26771653543312</v>
      </c>
      <c r="J124" s="19">
        <v>436000</v>
      </c>
      <c r="K124" s="18">
        <f t="shared" si="15"/>
        <v>729.39799331103677</v>
      </c>
      <c r="L124" s="20">
        <v>436180</v>
      </c>
      <c r="M124" s="21" t="s">
        <v>25</v>
      </c>
      <c r="N124" s="17"/>
      <c r="O124" s="17" t="s">
        <v>84</v>
      </c>
      <c r="P124" s="22" t="s">
        <v>174</v>
      </c>
      <c r="Q124" s="13"/>
    </row>
    <row r="125" spans="1:17" s="23" customFormat="1" ht="28.8" customHeight="1" x14ac:dyDescent="0.3">
      <c r="A125" s="12">
        <f t="shared" si="3"/>
        <v>122</v>
      </c>
      <c r="B125" s="13" t="s">
        <v>74</v>
      </c>
      <c r="C125" s="14" t="s">
        <v>75</v>
      </c>
      <c r="D125" s="14" t="s">
        <v>265</v>
      </c>
      <c r="E125" s="15" t="s">
        <v>77</v>
      </c>
      <c r="F125" s="16" t="s">
        <v>266</v>
      </c>
      <c r="G125" s="16" t="s">
        <v>267</v>
      </c>
      <c r="H125" s="17">
        <v>8</v>
      </c>
      <c r="I125" s="24"/>
      <c r="J125" s="19">
        <v>432000</v>
      </c>
      <c r="K125" s="24"/>
      <c r="L125" s="20">
        <v>431660</v>
      </c>
      <c r="M125" s="21" t="s">
        <v>25</v>
      </c>
      <c r="N125" s="17"/>
      <c r="O125" s="17" t="s">
        <v>84</v>
      </c>
      <c r="P125" s="22" t="s">
        <v>44</v>
      </c>
      <c r="Q125" s="13"/>
    </row>
    <row r="126" spans="1:17" s="23" customFormat="1" ht="28.8" customHeight="1" x14ac:dyDescent="0.3">
      <c r="A126" s="12">
        <f t="shared" si="3"/>
        <v>123</v>
      </c>
      <c r="B126" s="13" t="s">
        <v>74</v>
      </c>
      <c r="C126" s="14" t="s">
        <v>75</v>
      </c>
      <c r="D126" s="14" t="s">
        <v>87</v>
      </c>
      <c r="E126" s="15" t="s">
        <v>77</v>
      </c>
      <c r="F126" s="16" t="s">
        <v>268</v>
      </c>
      <c r="G126" s="16" t="s">
        <v>269</v>
      </c>
      <c r="H126" s="17">
        <v>1</v>
      </c>
      <c r="I126" s="24"/>
      <c r="J126" s="19">
        <v>418000</v>
      </c>
      <c r="K126" s="24"/>
      <c r="L126" s="20">
        <v>418100</v>
      </c>
      <c r="M126" s="21" t="s">
        <v>25</v>
      </c>
      <c r="N126" s="17"/>
      <c r="O126" s="17" t="s">
        <v>84</v>
      </c>
      <c r="P126" s="22" t="s">
        <v>174</v>
      </c>
      <c r="Q126" s="13"/>
    </row>
    <row r="127" spans="1:17" s="23" customFormat="1" ht="28.8" customHeight="1" x14ac:dyDescent="0.3">
      <c r="A127" s="12">
        <f t="shared" si="3"/>
        <v>124</v>
      </c>
      <c r="B127" s="13" t="s">
        <v>97</v>
      </c>
      <c r="C127" s="14" t="s">
        <v>98</v>
      </c>
      <c r="D127" s="14" t="s">
        <v>33</v>
      </c>
      <c r="E127" s="15"/>
      <c r="F127" s="16" t="s">
        <v>238</v>
      </c>
      <c r="G127" s="16" t="s">
        <v>270</v>
      </c>
      <c r="H127" s="17">
        <v>1</v>
      </c>
      <c r="I127" s="18"/>
      <c r="J127" s="19">
        <v>339000</v>
      </c>
      <c r="K127" s="18"/>
      <c r="L127" s="20">
        <v>339000</v>
      </c>
      <c r="M127" s="21" t="s">
        <v>25</v>
      </c>
      <c r="N127" s="17"/>
      <c r="O127" s="17" t="s">
        <v>84</v>
      </c>
      <c r="P127" s="22" t="s">
        <v>44</v>
      </c>
      <c r="Q127" s="13"/>
    </row>
    <row r="128" spans="1:17" s="23" customFormat="1" ht="28.8" customHeight="1" x14ac:dyDescent="0.3">
      <c r="A128" s="12">
        <f t="shared" si="3"/>
        <v>125</v>
      </c>
      <c r="B128" s="13" t="s">
        <v>74</v>
      </c>
      <c r="C128" s="14" t="s">
        <v>116</v>
      </c>
      <c r="D128" s="14" t="s">
        <v>271</v>
      </c>
      <c r="E128" s="15" t="s">
        <v>118</v>
      </c>
      <c r="F128" s="16" t="s">
        <v>272</v>
      </c>
      <c r="G128" s="16" t="s">
        <v>273</v>
      </c>
      <c r="H128" s="17">
        <v>1</v>
      </c>
      <c r="I128" s="24"/>
      <c r="J128" s="19">
        <v>299000</v>
      </c>
      <c r="K128" s="24"/>
      <c r="L128" s="20">
        <v>299450</v>
      </c>
      <c r="M128" s="21" t="s">
        <v>25</v>
      </c>
      <c r="N128" s="17"/>
      <c r="O128" s="17" t="s">
        <v>84</v>
      </c>
      <c r="P128" s="22" t="s">
        <v>174</v>
      </c>
      <c r="Q128" s="13"/>
    </row>
    <row r="129" spans="1:17" s="23" customFormat="1" ht="28.8" customHeight="1" x14ac:dyDescent="0.3">
      <c r="A129" s="12">
        <f t="shared" si="3"/>
        <v>126</v>
      </c>
      <c r="B129" s="13" t="s">
        <v>97</v>
      </c>
      <c r="C129" s="14" t="s">
        <v>98</v>
      </c>
      <c r="D129" s="14" t="s">
        <v>76</v>
      </c>
      <c r="E129" s="15"/>
      <c r="F129" s="16" t="s">
        <v>274</v>
      </c>
      <c r="G129" s="16" t="s">
        <v>275</v>
      </c>
      <c r="H129" s="17">
        <v>1</v>
      </c>
      <c r="I129" s="24"/>
      <c r="J129" s="19">
        <v>281000</v>
      </c>
      <c r="K129" s="24"/>
      <c r="L129" s="20">
        <v>281370</v>
      </c>
      <c r="M129" s="21" t="s">
        <v>25</v>
      </c>
      <c r="N129" s="17"/>
      <c r="O129" s="17" t="s">
        <v>84</v>
      </c>
      <c r="P129" s="22" t="s">
        <v>121</v>
      </c>
      <c r="Q129" s="13"/>
    </row>
    <row r="130" spans="1:17" s="23" customFormat="1" ht="28.8" customHeight="1" x14ac:dyDescent="0.3">
      <c r="A130" s="12">
        <f t="shared" si="3"/>
        <v>127</v>
      </c>
      <c r="B130" s="13" t="s">
        <v>74</v>
      </c>
      <c r="C130" s="14" t="s">
        <v>116</v>
      </c>
      <c r="D130" s="14" t="s">
        <v>128</v>
      </c>
      <c r="E130" s="15" t="s">
        <v>118</v>
      </c>
      <c r="F130" s="16" t="s">
        <v>246</v>
      </c>
      <c r="G130" s="16" t="s">
        <v>276</v>
      </c>
      <c r="H130" s="17">
        <v>1</v>
      </c>
      <c r="I130" s="18">
        <f t="shared" ref="I130:I131" si="16">+J130/508</f>
        <v>529.5275590551181</v>
      </c>
      <c r="J130" s="19">
        <v>269000</v>
      </c>
      <c r="K130" s="18">
        <f t="shared" ref="K130:K131" si="17">+L130/598</f>
        <v>451.62207357859529</v>
      </c>
      <c r="L130" s="20">
        <v>270070</v>
      </c>
      <c r="M130" s="21" t="s">
        <v>25</v>
      </c>
      <c r="N130" s="17"/>
      <c r="O130" s="17" t="s">
        <v>84</v>
      </c>
      <c r="P130" s="22" t="s">
        <v>44</v>
      </c>
      <c r="Q130" s="13"/>
    </row>
    <row r="131" spans="1:17" s="23" customFormat="1" ht="28.8" customHeight="1" x14ac:dyDescent="0.3">
      <c r="A131" s="12">
        <f t="shared" si="3"/>
        <v>128</v>
      </c>
      <c r="B131" s="13" t="s">
        <v>74</v>
      </c>
      <c r="C131" s="14" t="s">
        <v>116</v>
      </c>
      <c r="D131" s="14" t="s">
        <v>128</v>
      </c>
      <c r="E131" s="15" t="s">
        <v>118</v>
      </c>
      <c r="F131" s="16" t="s">
        <v>246</v>
      </c>
      <c r="G131" s="16" t="s">
        <v>277</v>
      </c>
      <c r="H131" s="17">
        <v>1</v>
      </c>
      <c r="I131" s="18">
        <f t="shared" si="16"/>
        <v>470.4724409448819</v>
      </c>
      <c r="J131" s="19">
        <v>239000</v>
      </c>
      <c r="K131" s="18">
        <f t="shared" si="17"/>
        <v>399.66555183946491</v>
      </c>
      <c r="L131" s="20">
        <v>239000</v>
      </c>
      <c r="M131" s="21" t="s">
        <v>25</v>
      </c>
      <c r="N131" s="17"/>
      <c r="O131" s="17" t="s">
        <v>84</v>
      </c>
      <c r="P131" s="22" t="s">
        <v>121</v>
      </c>
      <c r="Q131" s="13"/>
    </row>
    <row r="132" spans="1:17" s="23" customFormat="1" ht="28.8" customHeight="1" x14ac:dyDescent="0.3">
      <c r="A132" s="12">
        <f t="shared" si="3"/>
        <v>129</v>
      </c>
      <c r="B132" s="13" t="s">
        <v>74</v>
      </c>
      <c r="C132" s="14" t="s">
        <v>116</v>
      </c>
      <c r="D132" s="14" t="s">
        <v>21</v>
      </c>
      <c r="E132" s="15" t="s">
        <v>118</v>
      </c>
      <c r="F132" s="16" t="s">
        <v>278</v>
      </c>
      <c r="G132" s="16" t="s">
        <v>163</v>
      </c>
      <c r="H132" s="17">
        <v>1</v>
      </c>
      <c r="I132" s="24"/>
      <c r="J132" s="19">
        <v>135000</v>
      </c>
      <c r="K132" s="24"/>
      <c r="L132" s="20">
        <v>135000</v>
      </c>
      <c r="M132" s="21" t="s">
        <v>25</v>
      </c>
      <c r="N132" s="17"/>
      <c r="O132" s="17" t="s">
        <v>84</v>
      </c>
      <c r="P132" s="22" t="s">
        <v>44</v>
      </c>
      <c r="Q132" s="13"/>
    </row>
    <row r="133" spans="1:17" s="23" customFormat="1" ht="28.8" customHeight="1" x14ac:dyDescent="0.3">
      <c r="A133" s="12">
        <f t="shared" si="3"/>
        <v>130</v>
      </c>
      <c r="B133" s="13" t="s">
        <v>19</v>
      </c>
      <c r="C133" s="14" t="s">
        <v>20</v>
      </c>
      <c r="D133" s="14" t="s">
        <v>55</v>
      </c>
      <c r="E133" s="15" t="s">
        <v>22</v>
      </c>
      <c r="F133" s="16" t="s">
        <v>279</v>
      </c>
      <c r="G133" s="16" t="s">
        <v>222</v>
      </c>
      <c r="H133" s="17">
        <v>3</v>
      </c>
      <c r="I133" s="18"/>
      <c r="J133" s="19">
        <v>120000</v>
      </c>
      <c r="K133" s="18"/>
      <c r="L133" s="20">
        <v>119780</v>
      </c>
      <c r="M133" s="21" t="s">
        <v>25</v>
      </c>
      <c r="N133" s="17"/>
      <c r="O133" s="17" t="s">
        <v>26</v>
      </c>
      <c r="P133" s="22" t="s">
        <v>121</v>
      </c>
      <c r="Q133" s="13" t="s">
        <v>28</v>
      </c>
    </row>
    <row r="134" spans="1:17" s="23" customFormat="1" ht="28.8" customHeight="1" x14ac:dyDescent="0.3">
      <c r="A134" s="12">
        <f t="shared" ref="A134:A197" si="18">+A133+1</f>
        <v>131</v>
      </c>
      <c r="B134" s="13" t="s">
        <v>74</v>
      </c>
      <c r="C134" s="14" t="s">
        <v>116</v>
      </c>
      <c r="D134" s="14" t="s">
        <v>51</v>
      </c>
      <c r="E134" s="15" t="s">
        <v>118</v>
      </c>
      <c r="F134" s="16" t="s">
        <v>259</v>
      </c>
      <c r="G134" s="16" t="s">
        <v>280</v>
      </c>
      <c r="H134" s="17">
        <v>1</v>
      </c>
      <c r="I134" s="18"/>
      <c r="J134" s="19">
        <v>99000</v>
      </c>
      <c r="K134" s="18"/>
      <c r="L134" s="20">
        <v>99000</v>
      </c>
      <c r="M134" s="21" t="s">
        <v>25</v>
      </c>
      <c r="N134" s="17"/>
      <c r="O134" s="17" t="s">
        <v>84</v>
      </c>
      <c r="P134" s="22" t="s">
        <v>121</v>
      </c>
      <c r="Q134" s="16"/>
    </row>
    <row r="135" spans="1:17" s="23" customFormat="1" ht="28.8" customHeight="1" x14ac:dyDescent="0.3">
      <c r="A135" s="12">
        <f t="shared" si="18"/>
        <v>132</v>
      </c>
      <c r="B135" s="13" t="s">
        <v>19</v>
      </c>
      <c r="C135" s="14" t="s">
        <v>20</v>
      </c>
      <c r="D135" s="14" t="s">
        <v>159</v>
      </c>
      <c r="E135" s="15" t="s">
        <v>22</v>
      </c>
      <c r="F135" s="16" t="s">
        <v>281</v>
      </c>
      <c r="G135" s="16" t="s">
        <v>282</v>
      </c>
      <c r="H135" s="17">
        <v>20</v>
      </c>
      <c r="I135" s="24"/>
      <c r="J135" s="19">
        <v>103000</v>
      </c>
      <c r="K135" s="24"/>
      <c r="L135" s="20">
        <v>102830</v>
      </c>
      <c r="M135" s="21" t="s">
        <v>25</v>
      </c>
      <c r="N135" s="17"/>
      <c r="O135" s="17" t="s">
        <v>26</v>
      </c>
      <c r="P135" s="22" t="s">
        <v>44</v>
      </c>
      <c r="Q135" s="13" t="s">
        <v>28</v>
      </c>
    </row>
    <row r="136" spans="1:17" s="23" customFormat="1" ht="28.8" customHeight="1" x14ac:dyDescent="0.3">
      <c r="A136" s="12">
        <f t="shared" si="18"/>
        <v>133</v>
      </c>
      <c r="B136" s="13" t="s">
        <v>97</v>
      </c>
      <c r="C136" s="14" t="s">
        <v>98</v>
      </c>
      <c r="D136" s="14" t="s">
        <v>76</v>
      </c>
      <c r="E136" s="15"/>
      <c r="F136" s="16" t="s">
        <v>283</v>
      </c>
      <c r="G136" s="16" t="s">
        <v>284</v>
      </c>
      <c r="H136" s="17">
        <v>2</v>
      </c>
      <c r="I136" s="24"/>
      <c r="J136" s="19">
        <v>100000</v>
      </c>
      <c r="K136" s="24"/>
      <c r="L136" s="20">
        <v>99440</v>
      </c>
      <c r="M136" s="21" t="s">
        <v>25</v>
      </c>
      <c r="N136" s="17"/>
      <c r="O136" s="17" t="s">
        <v>84</v>
      </c>
      <c r="P136" s="22" t="s">
        <v>44</v>
      </c>
      <c r="Q136" s="13"/>
    </row>
    <row r="137" spans="1:17" s="23" customFormat="1" ht="28.8" customHeight="1" x14ac:dyDescent="0.3">
      <c r="A137" s="12">
        <f t="shared" si="18"/>
        <v>134</v>
      </c>
      <c r="B137" s="13" t="s">
        <v>135</v>
      </c>
      <c r="C137" s="14" t="s">
        <v>285</v>
      </c>
      <c r="D137" s="14" t="s">
        <v>265</v>
      </c>
      <c r="E137" s="15"/>
      <c r="F137" s="16" t="s">
        <v>286</v>
      </c>
      <c r="G137" s="16" t="s">
        <v>287</v>
      </c>
      <c r="H137" s="17">
        <v>20</v>
      </c>
      <c r="I137" s="24"/>
      <c r="J137" s="19">
        <v>21000</v>
      </c>
      <c r="K137" s="24"/>
      <c r="L137" s="20">
        <v>21470</v>
      </c>
      <c r="M137" s="21" t="s">
        <v>25</v>
      </c>
      <c r="N137" s="17"/>
      <c r="O137" s="17" t="s">
        <v>26</v>
      </c>
      <c r="P137" s="22" t="s">
        <v>44</v>
      </c>
      <c r="Q137" s="13" t="s">
        <v>28</v>
      </c>
    </row>
    <row r="138" spans="1:17" s="23" customFormat="1" ht="28.8" customHeight="1" x14ac:dyDescent="0.3">
      <c r="A138" s="12">
        <f t="shared" si="18"/>
        <v>135</v>
      </c>
      <c r="B138" s="13" t="s">
        <v>135</v>
      </c>
      <c r="C138" s="14" t="s">
        <v>20</v>
      </c>
      <c r="D138" s="14" t="s">
        <v>159</v>
      </c>
      <c r="E138" s="15" t="s">
        <v>22</v>
      </c>
      <c r="F138" s="16" t="s">
        <v>288</v>
      </c>
      <c r="G138" s="16" t="s">
        <v>289</v>
      </c>
      <c r="H138" s="17">
        <v>1</v>
      </c>
      <c r="I138" s="18">
        <f t="shared" ref="I138:I143" si="19">+J138/508</f>
        <v>8915.354330708662</v>
      </c>
      <c r="J138" s="19">
        <v>4529000</v>
      </c>
      <c r="K138" s="18">
        <f t="shared" ref="K138:K143" si="20">+L138/598</f>
        <v>0</v>
      </c>
      <c r="L138" s="20">
        <v>0</v>
      </c>
      <c r="M138" s="21" t="s">
        <v>25</v>
      </c>
      <c r="N138" s="17"/>
      <c r="O138" s="17" t="s">
        <v>26</v>
      </c>
      <c r="P138" s="22" t="s">
        <v>27</v>
      </c>
      <c r="Q138" s="13" t="s">
        <v>28</v>
      </c>
    </row>
    <row r="139" spans="1:17" s="23" customFormat="1" ht="28.8" customHeight="1" x14ac:dyDescent="0.3">
      <c r="A139" s="12">
        <f t="shared" si="18"/>
        <v>136</v>
      </c>
      <c r="B139" s="13" t="s">
        <v>97</v>
      </c>
      <c r="C139" s="14" t="s">
        <v>98</v>
      </c>
      <c r="D139" s="14" t="s">
        <v>33</v>
      </c>
      <c r="E139" s="15"/>
      <c r="F139" s="16" t="s">
        <v>290</v>
      </c>
      <c r="G139" s="16" t="s">
        <v>291</v>
      </c>
      <c r="H139" s="17">
        <v>3</v>
      </c>
      <c r="I139" s="18">
        <f t="shared" si="19"/>
        <v>6490.1574803149606</v>
      </c>
      <c r="J139" s="19">
        <v>3297000</v>
      </c>
      <c r="K139" s="18">
        <f t="shared" si="20"/>
        <v>5513.9464882943148</v>
      </c>
      <c r="L139" s="20">
        <v>3297340</v>
      </c>
      <c r="M139" s="21" t="s">
        <v>25</v>
      </c>
      <c r="N139" s="17"/>
      <c r="O139" s="17" t="s">
        <v>84</v>
      </c>
      <c r="P139" s="22" t="s">
        <v>174</v>
      </c>
      <c r="Q139" s="13"/>
    </row>
    <row r="140" spans="1:17" s="23" customFormat="1" ht="28.8" customHeight="1" x14ac:dyDescent="0.3">
      <c r="A140" s="12">
        <f t="shared" si="18"/>
        <v>137</v>
      </c>
      <c r="B140" s="13" t="s">
        <v>97</v>
      </c>
      <c r="C140" s="14" t="s">
        <v>98</v>
      </c>
      <c r="D140" s="14" t="s">
        <v>21</v>
      </c>
      <c r="E140" s="15"/>
      <c r="F140" s="16" t="s">
        <v>290</v>
      </c>
      <c r="G140" s="16" t="s">
        <v>292</v>
      </c>
      <c r="H140" s="17">
        <v>2</v>
      </c>
      <c r="I140" s="18">
        <f t="shared" si="19"/>
        <v>4326.7716535433074</v>
      </c>
      <c r="J140" s="19">
        <v>2198000</v>
      </c>
      <c r="K140" s="18">
        <f t="shared" si="20"/>
        <v>3675.334448160535</v>
      </c>
      <c r="L140" s="20">
        <v>2197850</v>
      </c>
      <c r="M140" s="21" t="s">
        <v>25</v>
      </c>
      <c r="N140" s="17"/>
      <c r="O140" s="17" t="s">
        <v>84</v>
      </c>
      <c r="P140" s="22" t="s">
        <v>44</v>
      </c>
      <c r="Q140" s="13"/>
    </row>
    <row r="141" spans="1:17" s="23" customFormat="1" ht="28.8" customHeight="1" x14ac:dyDescent="0.3">
      <c r="A141" s="12">
        <f t="shared" si="18"/>
        <v>138</v>
      </c>
      <c r="B141" s="13" t="s">
        <v>97</v>
      </c>
      <c r="C141" s="14" t="s">
        <v>98</v>
      </c>
      <c r="D141" s="14" t="s">
        <v>159</v>
      </c>
      <c r="E141" s="15"/>
      <c r="F141" s="16" t="s">
        <v>290</v>
      </c>
      <c r="G141" s="16" t="s">
        <v>293</v>
      </c>
      <c r="H141" s="17">
        <v>1</v>
      </c>
      <c r="I141" s="18">
        <f t="shared" si="19"/>
        <v>2163.3858267716537</v>
      </c>
      <c r="J141" s="19">
        <v>1099000</v>
      </c>
      <c r="K141" s="18">
        <f t="shared" si="20"/>
        <v>1838.6120401337794</v>
      </c>
      <c r="L141" s="20">
        <v>1099490</v>
      </c>
      <c r="M141" s="21" t="s">
        <v>25</v>
      </c>
      <c r="N141" s="17"/>
      <c r="O141" s="17" t="s">
        <v>84</v>
      </c>
      <c r="P141" s="22" t="s">
        <v>44</v>
      </c>
      <c r="Q141" s="13"/>
    </row>
    <row r="142" spans="1:17" s="23" customFormat="1" ht="28.8" customHeight="1" x14ac:dyDescent="0.3">
      <c r="A142" s="12">
        <f t="shared" si="18"/>
        <v>139</v>
      </c>
      <c r="B142" s="13" t="s">
        <v>74</v>
      </c>
      <c r="C142" s="14" t="s">
        <v>116</v>
      </c>
      <c r="D142" s="14" t="s">
        <v>21</v>
      </c>
      <c r="E142" s="15" t="s">
        <v>118</v>
      </c>
      <c r="F142" s="16" t="s">
        <v>294</v>
      </c>
      <c r="G142" s="16" t="s">
        <v>295</v>
      </c>
      <c r="H142" s="17">
        <v>14</v>
      </c>
      <c r="I142" s="18">
        <f t="shared" si="19"/>
        <v>143285.43307086613</v>
      </c>
      <c r="J142" s="19">
        <v>72789000</v>
      </c>
      <c r="K142" s="18">
        <f t="shared" si="20"/>
        <v>121720.65217391304</v>
      </c>
      <c r="L142" s="20">
        <v>72788950</v>
      </c>
      <c r="M142" s="21" t="s">
        <v>25</v>
      </c>
      <c r="N142" s="17"/>
      <c r="O142" s="17" t="s">
        <v>84</v>
      </c>
      <c r="P142" s="22" t="s">
        <v>44</v>
      </c>
      <c r="Q142" s="13"/>
    </row>
    <row r="143" spans="1:17" s="23" customFormat="1" ht="28.8" customHeight="1" x14ac:dyDescent="0.3">
      <c r="A143" s="12">
        <f t="shared" si="18"/>
        <v>140</v>
      </c>
      <c r="B143" s="13" t="s">
        <v>74</v>
      </c>
      <c r="C143" s="14" t="s">
        <v>116</v>
      </c>
      <c r="D143" s="14" t="s">
        <v>21</v>
      </c>
      <c r="E143" s="15" t="s">
        <v>118</v>
      </c>
      <c r="F143" s="16" t="s">
        <v>124</v>
      </c>
      <c r="G143" s="16" t="s">
        <v>296</v>
      </c>
      <c r="H143" s="27">
        <v>1</v>
      </c>
      <c r="I143" s="18">
        <f t="shared" si="19"/>
        <v>215994.09448818897</v>
      </c>
      <c r="J143" s="19">
        <v>109725000</v>
      </c>
      <c r="K143" s="18">
        <f t="shared" si="20"/>
        <v>183487.05685618729</v>
      </c>
      <c r="L143" s="20">
        <v>109725260</v>
      </c>
      <c r="M143" s="21" t="s">
        <v>25</v>
      </c>
      <c r="N143" s="17"/>
      <c r="O143" s="17" t="s">
        <v>84</v>
      </c>
      <c r="P143" s="22" t="s">
        <v>121</v>
      </c>
      <c r="Q143" s="13"/>
    </row>
    <row r="144" spans="1:17" s="23" customFormat="1" ht="28.8" customHeight="1" x14ac:dyDescent="0.3">
      <c r="A144" s="12">
        <f t="shared" si="18"/>
        <v>141</v>
      </c>
      <c r="B144" s="13" t="s">
        <v>19</v>
      </c>
      <c r="C144" s="14" t="s">
        <v>20</v>
      </c>
      <c r="D144" s="14" t="s">
        <v>70</v>
      </c>
      <c r="E144" s="15" t="s">
        <v>22</v>
      </c>
      <c r="F144" s="16" t="s">
        <v>297</v>
      </c>
      <c r="G144" s="16" t="s">
        <v>298</v>
      </c>
      <c r="H144" s="17">
        <v>1</v>
      </c>
      <c r="I144" s="24"/>
      <c r="J144" s="19">
        <v>112076000</v>
      </c>
      <c r="K144" s="24"/>
      <c r="L144" s="20">
        <v>94953040</v>
      </c>
      <c r="M144" s="21" t="s">
        <v>25</v>
      </c>
      <c r="N144" s="17" t="s">
        <v>15</v>
      </c>
      <c r="O144" s="17" t="s">
        <v>26</v>
      </c>
      <c r="P144" s="22" t="s">
        <v>44</v>
      </c>
      <c r="Q144" s="13" t="s">
        <v>28</v>
      </c>
    </row>
    <row r="145" spans="1:17" s="23" customFormat="1" ht="28.8" customHeight="1" x14ac:dyDescent="0.3">
      <c r="A145" s="12">
        <f t="shared" si="18"/>
        <v>142</v>
      </c>
      <c r="B145" s="13" t="s">
        <v>19</v>
      </c>
      <c r="C145" s="14" t="s">
        <v>20</v>
      </c>
      <c r="D145" s="14" t="s">
        <v>70</v>
      </c>
      <c r="E145" s="15" t="s">
        <v>22</v>
      </c>
      <c r="F145" s="16" t="s">
        <v>299</v>
      </c>
      <c r="G145" s="16" t="s">
        <v>300</v>
      </c>
      <c r="H145" s="17">
        <v>1</v>
      </c>
      <c r="I145" s="24"/>
      <c r="J145" s="19">
        <v>69023000</v>
      </c>
      <c r="K145" s="24"/>
      <c r="L145" s="20">
        <v>58478160</v>
      </c>
      <c r="M145" s="21" t="s">
        <v>25</v>
      </c>
      <c r="N145" s="17" t="s">
        <v>15</v>
      </c>
      <c r="O145" s="17" t="s">
        <v>26</v>
      </c>
      <c r="P145" s="22" t="s">
        <v>44</v>
      </c>
      <c r="Q145" s="13" t="s">
        <v>28</v>
      </c>
    </row>
    <row r="146" spans="1:17" s="23" customFormat="1" ht="28.8" customHeight="1" x14ac:dyDescent="0.3">
      <c r="A146" s="12">
        <f t="shared" si="18"/>
        <v>143</v>
      </c>
      <c r="B146" s="13" t="s">
        <v>97</v>
      </c>
      <c r="C146" s="14" t="s">
        <v>98</v>
      </c>
      <c r="D146" s="14" t="s">
        <v>301</v>
      </c>
      <c r="E146" s="15"/>
      <c r="F146" s="16" t="s">
        <v>302</v>
      </c>
      <c r="G146" s="16" t="s">
        <v>303</v>
      </c>
      <c r="H146" s="17">
        <v>1</v>
      </c>
      <c r="I146" s="18">
        <f t="shared" ref="I146:I153" si="21">+J146/508</f>
        <v>77259.842519685044</v>
      </c>
      <c r="J146" s="19">
        <v>39248000</v>
      </c>
      <c r="K146" s="18">
        <f t="shared" ref="K146:K153" si="22">+L146/598</f>
        <v>65632.591973244154</v>
      </c>
      <c r="L146" s="20">
        <v>39248290</v>
      </c>
      <c r="M146" s="21" t="s">
        <v>25</v>
      </c>
      <c r="N146" s="17"/>
      <c r="O146" s="17" t="s">
        <v>26</v>
      </c>
      <c r="P146" s="22" t="s">
        <v>44</v>
      </c>
      <c r="Q146" s="13"/>
    </row>
    <row r="147" spans="1:17" s="23" customFormat="1" ht="28.8" customHeight="1" x14ac:dyDescent="0.3">
      <c r="A147" s="12">
        <f t="shared" si="18"/>
        <v>144</v>
      </c>
      <c r="B147" s="13" t="s">
        <v>304</v>
      </c>
      <c r="C147" s="14" t="s">
        <v>20</v>
      </c>
      <c r="D147" s="14" t="s">
        <v>305</v>
      </c>
      <c r="E147" s="15" t="s">
        <v>22</v>
      </c>
      <c r="F147" s="26" t="s">
        <v>306</v>
      </c>
      <c r="G147" s="16" t="s">
        <v>307</v>
      </c>
      <c r="H147" s="17">
        <v>1</v>
      </c>
      <c r="I147" s="18">
        <f t="shared" si="21"/>
        <v>8440.9448818897636</v>
      </c>
      <c r="J147" s="19">
        <v>4288000</v>
      </c>
      <c r="K147" s="18">
        <f t="shared" si="22"/>
        <v>8070.6187290969901</v>
      </c>
      <c r="L147" s="20">
        <v>4826230</v>
      </c>
      <c r="M147" s="21" t="s">
        <v>25</v>
      </c>
      <c r="N147" s="17"/>
      <c r="O147" s="17" t="s">
        <v>26</v>
      </c>
      <c r="P147" s="22" t="s">
        <v>44</v>
      </c>
      <c r="Q147" s="13" t="s">
        <v>28</v>
      </c>
    </row>
    <row r="148" spans="1:17" s="23" customFormat="1" ht="28.8" customHeight="1" x14ac:dyDescent="0.3">
      <c r="A148" s="12">
        <f t="shared" si="18"/>
        <v>145</v>
      </c>
      <c r="B148" s="13" t="s">
        <v>74</v>
      </c>
      <c r="C148" s="14" t="s">
        <v>116</v>
      </c>
      <c r="D148" s="14" t="s">
        <v>33</v>
      </c>
      <c r="E148" s="15" t="s">
        <v>118</v>
      </c>
      <c r="F148" s="16" t="s">
        <v>308</v>
      </c>
      <c r="G148" s="16" t="s">
        <v>309</v>
      </c>
      <c r="H148" s="17">
        <v>1</v>
      </c>
      <c r="I148" s="18">
        <f t="shared" si="21"/>
        <v>29555.118110236221</v>
      </c>
      <c r="J148" s="19">
        <v>15014000</v>
      </c>
      <c r="K148" s="18">
        <f t="shared" si="22"/>
        <v>25107.023411371236</v>
      </c>
      <c r="L148" s="20">
        <v>15014000</v>
      </c>
      <c r="M148" s="21" t="s">
        <v>25</v>
      </c>
      <c r="N148" s="17"/>
      <c r="O148" s="17" t="s">
        <v>84</v>
      </c>
      <c r="P148" s="22" t="s">
        <v>44</v>
      </c>
      <c r="Q148" s="13"/>
    </row>
    <row r="149" spans="1:17" s="23" customFormat="1" ht="28.8" customHeight="1" x14ac:dyDescent="0.3">
      <c r="A149" s="12">
        <f t="shared" si="18"/>
        <v>146</v>
      </c>
      <c r="B149" s="13" t="s">
        <v>74</v>
      </c>
      <c r="C149" s="14" t="s">
        <v>116</v>
      </c>
      <c r="D149" s="14" t="s">
        <v>128</v>
      </c>
      <c r="E149" s="15" t="s">
        <v>118</v>
      </c>
      <c r="F149" s="16" t="s">
        <v>310</v>
      </c>
      <c r="G149" s="16" t="s">
        <v>311</v>
      </c>
      <c r="H149" s="17">
        <v>2</v>
      </c>
      <c r="I149" s="18">
        <f t="shared" si="21"/>
        <v>25793.307086614172</v>
      </c>
      <c r="J149" s="19">
        <v>13103000</v>
      </c>
      <c r="K149" s="18">
        <f t="shared" si="22"/>
        <v>21912.17391304348</v>
      </c>
      <c r="L149" s="20">
        <v>13103480</v>
      </c>
      <c r="M149" s="21" t="s">
        <v>25</v>
      </c>
      <c r="N149" s="17"/>
      <c r="O149" s="17" t="s">
        <v>84</v>
      </c>
      <c r="P149" s="22" t="s">
        <v>121</v>
      </c>
      <c r="Q149" s="13"/>
    </row>
    <row r="150" spans="1:17" s="23" customFormat="1" ht="28.8" customHeight="1" x14ac:dyDescent="0.3">
      <c r="A150" s="12">
        <f t="shared" si="18"/>
        <v>147</v>
      </c>
      <c r="B150" s="13" t="s">
        <v>74</v>
      </c>
      <c r="C150" s="14" t="s">
        <v>116</v>
      </c>
      <c r="D150" s="14" t="s">
        <v>21</v>
      </c>
      <c r="E150" s="15" t="s">
        <v>118</v>
      </c>
      <c r="F150" s="16" t="s">
        <v>312</v>
      </c>
      <c r="G150" s="16" t="s">
        <v>313</v>
      </c>
      <c r="H150" s="17">
        <v>1</v>
      </c>
      <c r="I150" s="18">
        <f t="shared" si="21"/>
        <v>19171.259842519685</v>
      </c>
      <c r="J150" s="19">
        <v>9739000</v>
      </c>
      <c r="K150" s="18">
        <f t="shared" si="22"/>
        <v>16285.953177257525</v>
      </c>
      <c r="L150" s="20">
        <v>9739000</v>
      </c>
      <c r="M150" s="21" t="s">
        <v>25</v>
      </c>
      <c r="N150" s="17"/>
      <c r="O150" s="17" t="s">
        <v>84</v>
      </c>
      <c r="P150" s="22" t="s">
        <v>121</v>
      </c>
      <c r="Q150" s="13"/>
    </row>
    <row r="151" spans="1:17" s="23" customFormat="1" ht="28.8" customHeight="1" x14ac:dyDescent="0.3">
      <c r="A151" s="12">
        <f t="shared" si="18"/>
        <v>148</v>
      </c>
      <c r="B151" s="13" t="s">
        <v>74</v>
      </c>
      <c r="C151" s="14" t="s">
        <v>116</v>
      </c>
      <c r="D151" s="14" t="s">
        <v>159</v>
      </c>
      <c r="E151" s="15" t="s">
        <v>118</v>
      </c>
      <c r="F151" s="16" t="s">
        <v>314</v>
      </c>
      <c r="G151" s="16" t="s">
        <v>315</v>
      </c>
      <c r="H151" s="17">
        <v>1</v>
      </c>
      <c r="I151" s="18">
        <f t="shared" si="21"/>
        <v>19913.385826771653</v>
      </c>
      <c r="J151" s="19">
        <v>10116000</v>
      </c>
      <c r="K151" s="18">
        <f t="shared" si="22"/>
        <v>16915.986622073578</v>
      </c>
      <c r="L151" s="20">
        <v>10115760</v>
      </c>
      <c r="M151" s="21" t="s">
        <v>25</v>
      </c>
      <c r="N151" s="17"/>
      <c r="O151" s="17" t="s">
        <v>84</v>
      </c>
      <c r="P151" s="22" t="s">
        <v>44</v>
      </c>
      <c r="Q151" s="13"/>
    </row>
    <row r="152" spans="1:17" s="23" customFormat="1" ht="28.8" customHeight="1" x14ac:dyDescent="0.3">
      <c r="A152" s="12">
        <f t="shared" si="18"/>
        <v>149</v>
      </c>
      <c r="B152" s="13" t="s">
        <v>74</v>
      </c>
      <c r="C152" s="14" t="s">
        <v>116</v>
      </c>
      <c r="D152" s="14" t="s">
        <v>29</v>
      </c>
      <c r="E152" s="15" t="s">
        <v>118</v>
      </c>
      <c r="F152" s="16" t="s">
        <v>316</v>
      </c>
      <c r="G152" s="16" t="s">
        <v>317</v>
      </c>
      <c r="H152" s="17">
        <v>1</v>
      </c>
      <c r="I152" s="18">
        <f t="shared" si="21"/>
        <v>15962.598425196851</v>
      </c>
      <c r="J152" s="19">
        <v>8109000</v>
      </c>
      <c r="K152" s="18">
        <f t="shared" si="22"/>
        <v>13560.200668896321</v>
      </c>
      <c r="L152" s="20">
        <v>8109000</v>
      </c>
      <c r="M152" s="21" t="s">
        <v>25</v>
      </c>
      <c r="N152" s="17"/>
      <c r="O152" s="17" t="s">
        <v>84</v>
      </c>
      <c r="P152" s="22" t="s">
        <v>121</v>
      </c>
      <c r="Q152" s="13"/>
    </row>
    <row r="153" spans="1:17" s="23" customFormat="1" ht="28.8" customHeight="1" x14ac:dyDescent="0.3">
      <c r="A153" s="12">
        <f t="shared" si="18"/>
        <v>150</v>
      </c>
      <c r="B153" s="13" t="s">
        <v>74</v>
      </c>
      <c r="C153" s="14" t="s">
        <v>116</v>
      </c>
      <c r="D153" s="14" t="s">
        <v>29</v>
      </c>
      <c r="E153" s="15" t="s">
        <v>118</v>
      </c>
      <c r="F153" s="16" t="s">
        <v>318</v>
      </c>
      <c r="G153" s="16" t="s">
        <v>319</v>
      </c>
      <c r="H153" s="17">
        <v>1</v>
      </c>
      <c r="I153" s="18">
        <f t="shared" si="21"/>
        <v>11183.070866141732</v>
      </c>
      <c r="J153" s="19">
        <v>5681000</v>
      </c>
      <c r="K153" s="18">
        <f t="shared" si="22"/>
        <v>9500</v>
      </c>
      <c r="L153" s="20">
        <v>5681000</v>
      </c>
      <c r="M153" s="21" t="s">
        <v>25</v>
      </c>
      <c r="N153" s="17"/>
      <c r="O153" s="17" t="s">
        <v>84</v>
      </c>
      <c r="P153" s="22" t="s">
        <v>121</v>
      </c>
      <c r="Q153" s="13"/>
    </row>
    <row r="154" spans="1:17" s="23" customFormat="1" ht="28.8" customHeight="1" x14ac:dyDescent="0.3">
      <c r="A154" s="12">
        <f t="shared" si="18"/>
        <v>151</v>
      </c>
      <c r="B154" s="13" t="s">
        <v>97</v>
      </c>
      <c r="C154" s="14" t="s">
        <v>98</v>
      </c>
      <c r="D154" s="14" t="s">
        <v>40</v>
      </c>
      <c r="E154" s="15"/>
      <c r="F154" s="16" t="s">
        <v>320</v>
      </c>
      <c r="G154" s="16" t="s">
        <v>321</v>
      </c>
      <c r="H154" s="17">
        <v>2</v>
      </c>
      <c r="I154" s="24"/>
      <c r="J154" s="19">
        <v>5860000</v>
      </c>
      <c r="K154" s="24"/>
      <c r="L154" s="20">
        <v>5859050</v>
      </c>
      <c r="M154" s="21" t="s">
        <v>25</v>
      </c>
      <c r="N154" s="17"/>
      <c r="O154" s="17" t="s">
        <v>43</v>
      </c>
      <c r="P154" s="22" t="s">
        <v>44</v>
      </c>
      <c r="Q154" s="13"/>
    </row>
    <row r="155" spans="1:17" s="23" customFormat="1" ht="28.8" customHeight="1" x14ac:dyDescent="0.3">
      <c r="A155" s="12">
        <f t="shared" si="18"/>
        <v>152</v>
      </c>
      <c r="B155" s="13" t="s">
        <v>74</v>
      </c>
      <c r="C155" s="14" t="s">
        <v>116</v>
      </c>
      <c r="D155" s="14" t="s">
        <v>51</v>
      </c>
      <c r="E155" s="15" t="s">
        <v>118</v>
      </c>
      <c r="F155" s="16" t="s">
        <v>164</v>
      </c>
      <c r="G155" s="16" t="s">
        <v>322</v>
      </c>
      <c r="H155" s="27">
        <v>4</v>
      </c>
      <c r="I155" s="18">
        <f t="shared" ref="I155:I167" si="23">+J155/508</f>
        <v>9183.070866141732</v>
      </c>
      <c r="J155" s="19">
        <v>4665000</v>
      </c>
      <c r="K155" s="18">
        <f t="shared" ref="K155:K167" si="24">+L155/598</f>
        <v>7801.0033444816054</v>
      </c>
      <c r="L155" s="20">
        <v>4665000</v>
      </c>
      <c r="M155" s="21" t="s">
        <v>25</v>
      </c>
      <c r="N155" s="17"/>
      <c r="O155" s="17" t="s">
        <v>84</v>
      </c>
      <c r="P155" s="22" t="s">
        <v>121</v>
      </c>
      <c r="Q155" s="16"/>
    </row>
    <row r="156" spans="1:17" s="23" customFormat="1" ht="28.8" customHeight="1" x14ac:dyDescent="0.3">
      <c r="A156" s="12">
        <f t="shared" si="18"/>
        <v>153</v>
      </c>
      <c r="B156" s="13" t="s">
        <v>74</v>
      </c>
      <c r="C156" s="14" t="s">
        <v>116</v>
      </c>
      <c r="D156" s="14" t="s">
        <v>70</v>
      </c>
      <c r="E156" s="15" t="s">
        <v>118</v>
      </c>
      <c r="F156" s="16" t="s">
        <v>191</v>
      </c>
      <c r="G156" s="16" t="s">
        <v>323</v>
      </c>
      <c r="H156" s="17">
        <v>1</v>
      </c>
      <c r="I156" s="18">
        <f t="shared" si="23"/>
        <v>8206.6929133858266</v>
      </c>
      <c r="J156" s="19">
        <v>4169000</v>
      </c>
      <c r="K156" s="18">
        <f t="shared" si="24"/>
        <v>6971.5719063545148</v>
      </c>
      <c r="L156" s="20">
        <v>4169000</v>
      </c>
      <c r="M156" s="21" t="s">
        <v>25</v>
      </c>
      <c r="N156" s="17"/>
      <c r="O156" s="17" t="s">
        <v>84</v>
      </c>
      <c r="P156" s="22" t="s">
        <v>121</v>
      </c>
      <c r="Q156" s="13"/>
    </row>
    <row r="157" spans="1:17" s="23" customFormat="1" ht="28.8" customHeight="1" x14ac:dyDescent="0.3">
      <c r="A157" s="12">
        <f t="shared" si="18"/>
        <v>154</v>
      </c>
      <c r="B157" s="13" t="s">
        <v>97</v>
      </c>
      <c r="C157" s="14" t="s">
        <v>98</v>
      </c>
      <c r="D157" s="14" t="s">
        <v>166</v>
      </c>
      <c r="E157" s="15"/>
      <c r="F157" s="16" t="s">
        <v>324</v>
      </c>
      <c r="G157" s="16" t="s">
        <v>325</v>
      </c>
      <c r="H157" s="17">
        <v>6</v>
      </c>
      <c r="I157" s="18">
        <f t="shared" si="23"/>
        <v>8021.6535433070867</v>
      </c>
      <c r="J157" s="19">
        <v>4075000</v>
      </c>
      <c r="K157" s="18">
        <f t="shared" si="24"/>
        <v>6814.0133779264215</v>
      </c>
      <c r="L157" s="20">
        <v>4074780</v>
      </c>
      <c r="M157" s="21" t="s">
        <v>25</v>
      </c>
      <c r="N157" s="17"/>
      <c r="O157" s="17" t="s">
        <v>84</v>
      </c>
      <c r="P157" s="22" t="s">
        <v>44</v>
      </c>
      <c r="Q157" s="13"/>
    </row>
    <row r="158" spans="1:17" s="23" customFormat="1" ht="28.8" customHeight="1" x14ac:dyDescent="0.3">
      <c r="A158" s="12">
        <f t="shared" si="18"/>
        <v>155</v>
      </c>
      <c r="B158" s="13" t="s">
        <v>97</v>
      </c>
      <c r="C158" s="14" t="s">
        <v>98</v>
      </c>
      <c r="D158" s="14" t="s">
        <v>271</v>
      </c>
      <c r="E158" s="15"/>
      <c r="F158" s="16" t="s">
        <v>324</v>
      </c>
      <c r="G158" s="16" t="s">
        <v>325</v>
      </c>
      <c r="H158" s="17">
        <v>6</v>
      </c>
      <c r="I158" s="18">
        <f t="shared" si="23"/>
        <v>8021.6535433070867</v>
      </c>
      <c r="J158" s="19">
        <v>4075000</v>
      </c>
      <c r="K158" s="18">
        <f t="shared" si="24"/>
        <v>6814.0133779264215</v>
      </c>
      <c r="L158" s="20">
        <v>4074780</v>
      </c>
      <c r="M158" s="21" t="s">
        <v>25</v>
      </c>
      <c r="N158" s="17"/>
      <c r="O158" s="17" t="s">
        <v>84</v>
      </c>
      <c r="P158" s="22" t="s">
        <v>44</v>
      </c>
      <c r="Q158" s="13"/>
    </row>
    <row r="159" spans="1:17" s="23" customFormat="1" ht="28.8" customHeight="1" x14ac:dyDescent="0.3">
      <c r="A159" s="12">
        <f t="shared" si="18"/>
        <v>156</v>
      </c>
      <c r="B159" s="13" t="s">
        <v>74</v>
      </c>
      <c r="C159" s="14" t="s">
        <v>116</v>
      </c>
      <c r="D159" s="14" t="s">
        <v>29</v>
      </c>
      <c r="E159" s="15" t="s">
        <v>118</v>
      </c>
      <c r="F159" s="16" t="s">
        <v>168</v>
      </c>
      <c r="G159" s="16" t="s">
        <v>326</v>
      </c>
      <c r="H159" s="17">
        <v>1</v>
      </c>
      <c r="I159" s="18">
        <f t="shared" si="23"/>
        <v>6391.7322834645665</v>
      </c>
      <c r="J159" s="19">
        <v>3247000</v>
      </c>
      <c r="K159" s="18">
        <f t="shared" si="24"/>
        <v>5429.7658862876251</v>
      </c>
      <c r="L159" s="20">
        <v>3247000</v>
      </c>
      <c r="M159" s="21" t="s">
        <v>25</v>
      </c>
      <c r="N159" s="17"/>
      <c r="O159" s="17" t="s">
        <v>84</v>
      </c>
      <c r="P159" s="22" t="s">
        <v>121</v>
      </c>
      <c r="Q159" s="13"/>
    </row>
    <row r="160" spans="1:17" s="23" customFormat="1" ht="28.8" customHeight="1" x14ac:dyDescent="0.3">
      <c r="A160" s="12">
        <f t="shared" si="18"/>
        <v>157</v>
      </c>
      <c r="B160" s="13" t="s">
        <v>74</v>
      </c>
      <c r="C160" s="14" t="s">
        <v>116</v>
      </c>
      <c r="D160" s="14" t="s">
        <v>70</v>
      </c>
      <c r="E160" s="15" t="s">
        <v>118</v>
      </c>
      <c r="F160" s="16" t="s">
        <v>327</v>
      </c>
      <c r="G160" s="16" t="s">
        <v>328</v>
      </c>
      <c r="H160" s="17">
        <v>1</v>
      </c>
      <c r="I160" s="18">
        <f t="shared" si="23"/>
        <v>5515.748031496063</v>
      </c>
      <c r="J160" s="19">
        <v>2802000</v>
      </c>
      <c r="K160" s="18">
        <f t="shared" si="24"/>
        <v>4685.6187290969901</v>
      </c>
      <c r="L160" s="20">
        <v>2802000</v>
      </c>
      <c r="M160" s="21" t="s">
        <v>25</v>
      </c>
      <c r="N160" s="17"/>
      <c r="O160" s="17" t="s">
        <v>84</v>
      </c>
      <c r="P160" s="22" t="s">
        <v>121</v>
      </c>
      <c r="Q160" s="13"/>
    </row>
    <row r="161" spans="1:17" s="23" customFormat="1" ht="28.8" customHeight="1" x14ac:dyDescent="0.3">
      <c r="A161" s="12">
        <f t="shared" si="18"/>
        <v>158</v>
      </c>
      <c r="B161" s="13" t="s">
        <v>74</v>
      </c>
      <c r="C161" s="14" t="s">
        <v>116</v>
      </c>
      <c r="D161" s="14" t="s">
        <v>265</v>
      </c>
      <c r="E161" s="15" t="s">
        <v>118</v>
      </c>
      <c r="F161" s="16" t="s">
        <v>329</v>
      </c>
      <c r="G161" s="16" t="s">
        <v>330</v>
      </c>
      <c r="H161" s="17">
        <v>1</v>
      </c>
      <c r="I161" s="18">
        <f t="shared" si="23"/>
        <v>5145.6692913385823</v>
      </c>
      <c r="J161" s="19">
        <v>2614000</v>
      </c>
      <c r="K161" s="18">
        <f t="shared" si="24"/>
        <v>4371.2374581939803</v>
      </c>
      <c r="L161" s="20">
        <v>2614000</v>
      </c>
      <c r="M161" s="21" t="s">
        <v>25</v>
      </c>
      <c r="N161" s="17"/>
      <c r="O161" s="17" t="s">
        <v>84</v>
      </c>
      <c r="P161" s="22" t="s">
        <v>121</v>
      </c>
      <c r="Q161" s="13"/>
    </row>
    <row r="162" spans="1:17" s="23" customFormat="1" ht="28.8" customHeight="1" x14ac:dyDescent="0.3">
      <c r="A162" s="12">
        <f t="shared" si="18"/>
        <v>159</v>
      </c>
      <c r="B162" s="13" t="s">
        <v>74</v>
      </c>
      <c r="C162" s="14" t="s">
        <v>116</v>
      </c>
      <c r="D162" s="14" t="s">
        <v>51</v>
      </c>
      <c r="E162" s="15" t="s">
        <v>118</v>
      </c>
      <c r="F162" s="16" t="s">
        <v>331</v>
      </c>
      <c r="G162" s="16" t="s">
        <v>332</v>
      </c>
      <c r="H162" s="17">
        <v>2</v>
      </c>
      <c r="I162" s="18">
        <f t="shared" si="23"/>
        <v>4826.7716535433074</v>
      </c>
      <c r="J162" s="19">
        <v>2452000</v>
      </c>
      <c r="K162" s="18">
        <f t="shared" si="24"/>
        <v>4100.3344481605354</v>
      </c>
      <c r="L162" s="20">
        <v>2452000</v>
      </c>
      <c r="M162" s="21" t="s">
        <v>25</v>
      </c>
      <c r="N162" s="17"/>
      <c r="O162" s="17" t="s">
        <v>84</v>
      </c>
      <c r="P162" s="22" t="s">
        <v>121</v>
      </c>
      <c r="Q162" s="16"/>
    </row>
    <row r="163" spans="1:17" s="23" customFormat="1" ht="28.8" customHeight="1" x14ac:dyDescent="0.3">
      <c r="A163" s="12">
        <f t="shared" si="18"/>
        <v>160</v>
      </c>
      <c r="B163" s="13" t="s">
        <v>19</v>
      </c>
      <c r="C163" s="14" t="s">
        <v>20</v>
      </c>
      <c r="D163" s="14" t="s">
        <v>55</v>
      </c>
      <c r="E163" s="15" t="s">
        <v>22</v>
      </c>
      <c r="F163" s="16" t="s">
        <v>333</v>
      </c>
      <c r="G163" s="16" t="s">
        <v>334</v>
      </c>
      <c r="H163" s="17">
        <v>9</v>
      </c>
      <c r="I163" s="18">
        <f t="shared" si="23"/>
        <v>4911.4173228346453</v>
      </c>
      <c r="J163" s="19">
        <v>2495000</v>
      </c>
      <c r="K163" s="18">
        <f t="shared" si="24"/>
        <v>4172.3076923076924</v>
      </c>
      <c r="L163" s="20">
        <v>2495040</v>
      </c>
      <c r="M163" s="21" t="s">
        <v>25</v>
      </c>
      <c r="N163" s="17"/>
      <c r="O163" s="17" t="s">
        <v>43</v>
      </c>
      <c r="P163" s="22" t="s">
        <v>44</v>
      </c>
      <c r="Q163" s="13"/>
    </row>
    <row r="164" spans="1:17" s="23" customFormat="1" ht="28.8" customHeight="1" x14ac:dyDescent="0.3">
      <c r="A164" s="12">
        <f t="shared" si="18"/>
        <v>161</v>
      </c>
      <c r="B164" s="13" t="s">
        <v>74</v>
      </c>
      <c r="C164" s="14" t="s">
        <v>116</v>
      </c>
      <c r="D164" s="14" t="s">
        <v>29</v>
      </c>
      <c r="E164" s="15" t="s">
        <v>118</v>
      </c>
      <c r="F164" s="16" t="s">
        <v>335</v>
      </c>
      <c r="G164" s="16" t="s">
        <v>336</v>
      </c>
      <c r="H164" s="17">
        <v>1</v>
      </c>
      <c r="I164" s="18">
        <f t="shared" si="23"/>
        <v>3377.9527559055118</v>
      </c>
      <c r="J164" s="19">
        <v>1716000</v>
      </c>
      <c r="K164" s="18">
        <f t="shared" si="24"/>
        <v>2869.5652173913045</v>
      </c>
      <c r="L164" s="20">
        <v>1716000</v>
      </c>
      <c r="M164" s="21" t="s">
        <v>25</v>
      </c>
      <c r="N164" s="17"/>
      <c r="O164" s="17" t="s">
        <v>84</v>
      </c>
      <c r="P164" s="22" t="s">
        <v>44</v>
      </c>
      <c r="Q164" s="13"/>
    </row>
    <row r="165" spans="1:17" s="23" customFormat="1" ht="28.8" customHeight="1" x14ac:dyDescent="0.3">
      <c r="A165" s="12">
        <f t="shared" si="18"/>
        <v>162</v>
      </c>
      <c r="B165" s="13" t="s">
        <v>74</v>
      </c>
      <c r="C165" s="14" t="s">
        <v>116</v>
      </c>
      <c r="D165" s="14" t="s">
        <v>21</v>
      </c>
      <c r="E165" s="15" t="s">
        <v>118</v>
      </c>
      <c r="F165" s="16" t="s">
        <v>337</v>
      </c>
      <c r="G165" s="16" t="s">
        <v>338</v>
      </c>
      <c r="H165" s="17">
        <v>10</v>
      </c>
      <c r="I165" s="18"/>
      <c r="J165" s="19">
        <v>1762000</v>
      </c>
      <c r="K165" s="18"/>
      <c r="L165" s="20">
        <v>1761670</v>
      </c>
      <c r="M165" s="21" t="s">
        <v>25</v>
      </c>
      <c r="N165" s="17"/>
      <c r="O165" s="17" t="s">
        <v>84</v>
      </c>
      <c r="P165" s="22" t="s">
        <v>44</v>
      </c>
      <c r="Q165" s="13"/>
    </row>
    <row r="166" spans="1:17" s="23" customFormat="1" ht="28.8" customHeight="1" x14ac:dyDescent="0.3">
      <c r="A166" s="12">
        <f t="shared" si="18"/>
        <v>163</v>
      </c>
      <c r="B166" s="13" t="s">
        <v>74</v>
      </c>
      <c r="C166" s="14" t="s">
        <v>116</v>
      </c>
      <c r="D166" s="14" t="s">
        <v>51</v>
      </c>
      <c r="E166" s="15" t="s">
        <v>118</v>
      </c>
      <c r="F166" s="16" t="s">
        <v>339</v>
      </c>
      <c r="G166" s="16" t="s">
        <v>340</v>
      </c>
      <c r="H166" s="17">
        <v>1</v>
      </c>
      <c r="I166" s="18">
        <f t="shared" si="23"/>
        <v>2472.4409448818897</v>
      </c>
      <c r="J166" s="19">
        <v>1256000</v>
      </c>
      <c r="K166" s="18">
        <f t="shared" si="24"/>
        <v>2100.334448160535</v>
      </c>
      <c r="L166" s="20">
        <v>1256000</v>
      </c>
      <c r="M166" s="21" t="s">
        <v>25</v>
      </c>
      <c r="N166" s="17"/>
      <c r="O166" s="17" t="s">
        <v>84</v>
      </c>
      <c r="P166" s="22" t="s">
        <v>121</v>
      </c>
      <c r="Q166" s="16"/>
    </row>
    <row r="167" spans="1:17" s="23" customFormat="1" ht="28.8" customHeight="1" x14ac:dyDescent="0.3">
      <c r="A167" s="12">
        <f t="shared" si="18"/>
        <v>164</v>
      </c>
      <c r="B167" s="13" t="s">
        <v>74</v>
      </c>
      <c r="C167" s="14" t="s">
        <v>75</v>
      </c>
      <c r="D167" s="14" t="s">
        <v>87</v>
      </c>
      <c r="E167" s="15" t="s">
        <v>77</v>
      </c>
      <c r="F167" s="16" t="s">
        <v>341</v>
      </c>
      <c r="G167" s="16" t="s">
        <v>342</v>
      </c>
      <c r="H167" s="17">
        <v>1</v>
      </c>
      <c r="I167" s="18">
        <f t="shared" si="23"/>
        <v>2767.7165354330709</v>
      </c>
      <c r="J167" s="19">
        <v>1406000</v>
      </c>
      <c r="K167" s="18">
        <f t="shared" si="24"/>
        <v>2350.7023411371238</v>
      </c>
      <c r="L167" s="20">
        <v>1405720</v>
      </c>
      <c r="M167" s="21" t="s">
        <v>25</v>
      </c>
      <c r="N167" s="17"/>
      <c r="O167" s="17" t="s">
        <v>84</v>
      </c>
      <c r="P167" s="22" t="s">
        <v>44</v>
      </c>
      <c r="Q167" s="13"/>
    </row>
    <row r="168" spans="1:17" s="23" customFormat="1" ht="28.8" customHeight="1" x14ac:dyDescent="0.3">
      <c r="A168" s="12">
        <f t="shared" si="18"/>
        <v>165</v>
      </c>
      <c r="B168" s="13" t="s">
        <v>74</v>
      </c>
      <c r="C168" s="14" t="s">
        <v>116</v>
      </c>
      <c r="D168" s="14" t="s">
        <v>113</v>
      </c>
      <c r="E168" s="15" t="s">
        <v>118</v>
      </c>
      <c r="F168" s="16" t="s">
        <v>343</v>
      </c>
      <c r="G168" s="16" t="s">
        <v>344</v>
      </c>
      <c r="H168" s="17">
        <v>3</v>
      </c>
      <c r="I168" s="24"/>
      <c r="J168" s="19">
        <v>1218000</v>
      </c>
      <c r="K168" s="24"/>
      <c r="L168" s="20">
        <v>1218000</v>
      </c>
      <c r="M168" s="21" t="s">
        <v>25</v>
      </c>
      <c r="N168" s="17"/>
      <c r="O168" s="17" t="s">
        <v>84</v>
      </c>
      <c r="P168" s="22" t="s">
        <v>121</v>
      </c>
      <c r="Q168" s="13"/>
    </row>
    <row r="169" spans="1:17" s="23" customFormat="1" ht="28.8" customHeight="1" x14ac:dyDescent="0.3">
      <c r="A169" s="12">
        <f t="shared" si="18"/>
        <v>166</v>
      </c>
      <c r="B169" s="13" t="s">
        <v>97</v>
      </c>
      <c r="C169" s="14" t="s">
        <v>98</v>
      </c>
      <c r="D169" s="14" t="s">
        <v>51</v>
      </c>
      <c r="E169" s="15"/>
      <c r="F169" s="16" t="s">
        <v>345</v>
      </c>
      <c r="G169" s="16" t="s">
        <v>346</v>
      </c>
      <c r="H169" s="17">
        <v>3</v>
      </c>
      <c r="I169" s="18">
        <f>+J169/508</f>
        <v>2356.2992125984251</v>
      </c>
      <c r="J169" s="19">
        <v>1197000</v>
      </c>
      <c r="K169" s="18">
        <f>+L169/598</f>
        <v>2001.1204013377926</v>
      </c>
      <c r="L169" s="20">
        <v>1196670</v>
      </c>
      <c r="M169" s="21" t="s">
        <v>25</v>
      </c>
      <c r="N169" s="17"/>
      <c r="O169" s="17" t="s">
        <v>84</v>
      </c>
      <c r="P169" s="22" t="s">
        <v>44</v>
      </c>
      <c r="Q169" s="16"/>
    </row>
    <row r="170" spans="1:17" s="23" customFormat="1" ht="28.8" customHeight="1" x14ac:dyDescent="0.3">
      <c r="A170" s="12">
        <f t="shared" si="18"/>
        <v>167</v>
      </c>
      <c r="B170" s="13" t="s">
        <v>97</v>
      </c>
      <c r="C170" s="14" t="s">
        <v>98</v>
      </c>
      <c r="D170" s="14" t="s">
        <v>76</v>
      </c>
      <c r="E170" s="15"/>
      <c r="F170" s="16" t="s">
        <v>347</v>
      </c>
      <c r="G170" s="16" t="s">
        <v>348</v>
      </c>
      <c r="H170" s="17">
        <v>2</v>
      </c>
      <c r="I170" s="24"/>
      <c r="J170" s="19">
        <v>1011000</v>
      </c>
      <c r="K170" s="24"/>
      <c r="L170" s="20">
        <v>1010220</v>
      </c>
      <c r="M170" s="21" t="s">
        <v>25</v>
      </c>
      <c r="N170" s="17"/>
      <c r="O170" s="17" t="s">
        <v>84</v>
      </c>
      <c r="P170" s="22" t="s">
        <v>44</v>
      </c>
      <c r="Q170" s="13"/>
    </row>
    <row r="171" spans="1:17" s="23" customFormat="1" ht="28.8" customHeight="1" x14ac:dyDescent="0.3">
      <c r="A171" s="12">
        <f t="shared" si="18"/>
        <v>168</v>
      </c>
      <c r="B171" s="13" t="s">
        <v>19</v>
      </c>
      <c r="C171" s="14" t="s">
        <v>20</v>
      </c>
      <c r="D171" s="14" t="s">
        <v>55</v>
      </c>
      <c r="E171" s="15" t="s">
        <v>22</v>
      </c>
      <c r="F171" s="16" t="s">
        <v>349</v>
      </c>
      <c r="G171" s="16" t="s">
        <v>334</v>
      </c>
      <c r="H171" s="17">
        <v>2</v>
      </c>
      <c r="I171" s="18">
        <f t="shared" ref="I171:I172" si="25">+J171/508</f>
        <v>1879.9212598425197</v>
      </c>
      <c r="J171" s="19">
        <v>955000</v>
      </c>
      <c r="K171" s="18">
        <f t="shared" ref="K171:K172" si="26">+L171/598</f>
        <v>1596.7391304347825</v>
      </c>
      <c r="L171" s="20">
        <v>954850</v>
      </c>
      <c r="M171" s="21" t="s">
        <v>25</v>
      </c>
      <c r="N171" s="17"/>
      <c r="O171" s="17" t="s">
        <v>43</v>
      </c>
      <c r="P171" s="22" t="s">
        <v>44</v>
      </c>
      <c r="Q171" s="13"/>
    </row>
    <row r="172" spans="1:17" s="23" customFormat="1" ht="28.8" customHeight="1" x14ac:dyDescent="0.3">
      <c r="A172" s="12">
        <f t="shared" si="18"/>
        <v>169</v>
      </c>
      <c r="B172" s="13" t="s">
        <v>74</v>
      </c>
      <c r="C172" s="14" t="s">
        <v>116</v>
      </c>
      <c r="D172" s="14" t="s">
        <v>29</v>
      </c>
      <c r="E172" s="15" t="s">
        <v>118</v>
      </c>
      <c r="F172" s="16" t="s">
        <v>350</v>
      </c>
      <c r="G172" s="16" t="s">
        <v>351</v>
      </c>
      <c r="H172" s="17">
        <v>1</v>
      </c>
      <c r="I172" s="18">
        <f t="shared" si="25"/>
        <v>1584.6456692913387</v>
      </c>
      <c r="J172" s="19">
        <v>805000</v>
      </c>
      <c r="K172" s="18">
        <f t="shared" si="26"/>
        <v>1346.1538461538462</v>
      </c>
      <c r="L172" s="20">
        <v>805000</v>
      </c>
      <c r="M172" s="21" t="s">
        <v>25</v>
      </c>
      <c r="N172" s="17"/>
      <c r="O172" s="17" t="s">
        <v>84</v>
      </c>
      <c r="P172" s="22" t="s">
        <v>44</v>
      </c>
      <c r="Q172" s="13"/>
    </row>
    <row r="173" spans="1:17" s="23" customFormat="1" ht="28.8" customHeight="1" x14ac:dyDescent="0.3">
      <c r="A173" s="12">
        <f t="shared" si="18"/>
        <v>170</v>
      </c>
      <c r="B173" s="13" t="s">
        <v>74</v>
      </c>
      <c r="C173" s="14" t="s">
        <v>116</v>
      </c>
      <c r="D173" s="14" t="s">
        <v>76</v>
      </c>
      <c r="E173" s="15" t="s">
        <v>118</v>
      </c>
      <c r="F173" s="16" t="s">
        <v>352</v>
      </c>
      <c r="G173" s="16" t="s">
        <v>353</v>
      </c>
      <c r="H173" s="17">
        <v>3</v>
      </c>
      <c r="I173" s="18"/>
      <c r="J173" s="19">
        <v>907000</v>
      </c>
      <c r="K173" s="18"/>
      <c r="L173" s="20">
        <v>907390</v>
      </c>
      <c r="M173" s="21" t="s">
        <v>25</v>
      </c>
      <c r="N173" s="17"/>
      <c r="O173" s="17" t="s">
        <v>84</v>
      </c>
      <c r="P173" s="22" t="s">
        <v>44</v>
      </c>
      <c r="Q173" s="13"/>
    </row>
    <row r="174" spans="1:17" s="23" customFormat="1" ht="28.8" customHeight="1" x14ac:dyDescent="0.3">
      <c r="A174" s="12">
        <f t="shared" si="18"/>
        <v>171</v>
      </c>
      <c r="B174" s="13" t="s">
        <v>74</v>
      </c>
      <c r="C174" s="14" t="s">
        <v>116</v>
      </c>
      <c r="D174" s="14" t="s">
        <v>113</v>
      </c>
      <c r="E174" s="15" t="s">
        <v>118</v>
      </c>
      <c r="F174" s="16" t="s">
        <v>217</v>
      </c>
      <c r="G174" s="16" t="s">
        <v>354</v>
      </c>
      <c r="H174" s="17">
        <v>1</v>
      </c>
      <c r="I174" s="18"/>
      <c r="J174" s="19">
        <v>726000</v>
      </c>
      <c r="K174" s="18"/>
      <c r="L174" s="20">
        <v>726000</v>
      </c>
      <c r="M174" s="21" t="s">
        <v>25</v>
      </c>
      <c r="N174" s="17"/>
      <c r="O174" s="17" t="s">
        <v>84</v>
      </c>
      <c r="P174" s="22" t="s">
        <v>121</v>
      </c>
      <c r="Q174" s="13"/>
    </row>
    <row r="175" spans="1:17" s="23" customFormat="1" ht="28.8" customHeight="1" x14ac:dyDescent="0.3">
      <c r="A175" s="12">
        <f t="shared" si="18"/>
        <v>172</v>
      </c>
      <c r="B175" s="13" t="s">
        <v>74</v>
      </c>
      <c r="C175" s="14" t="s">
        <v>116</v>
      </c>
      <c r="D175" s="14" t="s">
        <v>265</v>
      </c>
      <c r="E175" s="15" t="s">
        <v>118</v>
      </c>
      <c r="F175" s="16" t="s">
        <v>217</v>
      </c>
      <c r="G175" s="16" t="s">
        <v>355</v>
      </c>
      <c r="H175" s="17">
        <v>1</v>
      </c>
      <c r="I175" s="18"/>
      <c r="J175" s="19">
        <v>726000</v>
      </c>
      <c r="K175" s="18"/>
      <c r="L175" s="20">
        <v>726000</v>
      </c>
      <c r="M175" s="21" t="s">
        <v>25</v>
      </c>
      <c r="N175" s="17"/>
      <c r="O175" s="17" t="s">
        <v>84</v>
      </c>
      <c r="P175" s="22" t="s">
        <v>121</v>
      </c>
      <c r="Q175" s="13"/>
    </row>
    <row r="176" spans="1:17" s="23" customFormat="1" ht="28.8" customHeight="1" x14ac:dyDescent="0.3">
      <c r="A176" s="12">
        <f t="shared" si="18"/>
        <v>173</v>
      </c>
      <c r="B176" s="13" t="s">
        <v>74</v>
      </c>
      <c r="C176" s="14" t="s">
        <v>116</v>
      </c>
      <c r="D176" s="14" t="s">
        <v>265</v>
      </c>
      <c r="E176" s="15" t="s">
        <v>118</v>
      </c>
      <c r="F176" s="16" t="s">
        <v>356</v>
      </c>
      <c r="G176" s="16" t="s">
        <v>357</v>
      </c>
      <c r="H176" s="17">
        <v>2</v>
      </c>
      <c r="I176" s="24"/>
      <c r="J176" s="19">
        <v>724000</v>
      </c>
      <c r="K176" s="24"/>
      <c r="L176" s="20">
        <v>724000</v>
      </c>
      <c r="M176" s="21" t="s">
        <v>25</v>
      </c>
      <c r="N176" s="17"/>
      <c r="O176" s="17" t="s">
        <v>84</v>
      </c>
      <c r="P176" s="22" t="s">
        <v>44</v>
      </c>
      <c r="Q176" s="13"/>
    </row>
    <row r="177" spans="1:17" s="23" customFormat="1" ht="28.8" customHeight="1" x14ac:dyDescent="0.3">
      <c r="A177" s="12">
        <f t="shared" si="18"/>
        <v>174</v>
      </c>
      <c r="B177" s="13" t="s">
        <v>74</v>
      </c>
      <c r="C177" s="14" t="s">
        <v>116</v>
      </c>
      <c r="D177" s="14" t="s">
        <v>51</v>
      </c>
      <c r="E177" s="15" t="s">
        <v>118</v>
      </c>
      <c r="F177" s="16" t="s">
        <v>337</v>
      </c>
      <c r="G177" s="16" t="s">
        <v>358</v>
      </c>
      <c r="H177" s="27">
        <v>4</v>
      </c>
      <c r="I177" s="18"/>
      <c r="J177" s="19">
        <v>705000</v>
      </c>
      <c r="K177" s="18"/>
      <c r="L177" s="20">
        <v>705120</v>
      </c>
      <c r="M177" s="21" t="s">
        <v>25</v>
      </c>
      <c r="N177" s="17"/>
      <c r="O177" s="17" t="s">
        <v>84</v>
      </c>
      <c r="P177" s="22" t="s">
        <v>44</v>
      </c>
      <c r="Q177" s="16"/>
    </row>
    <row r="178" spans="1:17" s="23" customFormat="1" ht="28.8" customHeight="1" x14ac:dyDescent="0.3">
      <c r="A178" s="12">
        <f t="shared" si="18"/>
        <v>175</v>
      </c>
      <c r="B178" s="13" t="s">
        <v>19</v>
      </c>
      <c r="C178" s="14" t="s">
        <v>20</v>
      </c>
      <c r="D178" s="14" t="s">
        <v>55</v>
      </c>
      <c r="E178" s="15" t="s">
        <v>22</v>
      </c>
      <c r="F178" s="16" t="s">
        <v>359</v>
      </c>
      <c r="G178" s="16" t="s">
        <v>360</v>
      </c>
      <c r="H178" s="17">
        <v>4</v>
      </c>
      <c r="I178" s="18">
        <f t="shared" ref="I178:I179" si="27">+J178/508</f>
        <v>1212.5984251968505</v>
      </c>
      <c r="J178" s="19">
        <v>616000</v>
      </c>
      <c r="K178" s="18">
        <f t="shared" ref="K178:K179" si="28">+L178/598</f>
        <v>1029.8494983277592</v>
      </c>
      <c r="L178" s="20">
        <v>615850</v>
      </c>
      <c r="M178" s="21" t="s">
        <v>25</v>
      </c>
      <c r="N178" s="17"/>
      <c r="O178" s="17" t="s">
        <v>26</v>
      </c>
      <c r="P178" s="22" t="s">
        <v>44</v>
      </c>
      <c r="Q178" s="13" t="s">
        <v>28</v>
      </c>
    </row>
    <row r="179" spans="1:17" s="23" customFormat="1" ht="28.8" customHeight="1" x14ac:dyDescent="0.3">
      <c r="A179" s="12">
        <f t="shared" si="18"/>
        <v>176</v>
      </c>
      <c r="B179" s="13" t="s">
        <v>97</v>
      </c>
      <c r="C179" s="14" t="s">
        <v>98</v>
      </c>
      <c r="D179" s="14" t="s">
        <v>301</v>
      </c>
      <c r="E179" s="15"/>
      <c r="F179" s="16" t="s">
        <v>361</v>
      </c>
      <c r="G179" s="16" t="s">
        <v>362</v>
      </c>
      <c r="H179" s="17">
        <v>6</v>
      </c>
      <c r="I179" s="18">
        <f t="shared" si="27"/>
        <v>1165.3543307086613</v>
      </c>
      <c r="J179" s="19">
        <v>592000</v>
      </c>
      <c r="K179" s="18">
        <f t="shared" si="28"/>
        <v>990.1672240802676</v>
      </c>
      <c r="L179" s="20">
        <v>592120</v>
      </c>
      <c r="M179" s="21" t="s">
        <v>25</v>
      </c>
      <c r="N179" s="17"/>
      <c r="O179" s="17" t="s">
        <v>84</v>
      </c>
      <c r="P179" s="22" t="s">
        <v>44</v>
      </c>
      <c r="Q179" s="13"/>
    </row>
    <row r="180" spans="1:17" s="23" customFormat="1" ht="28.8" customHeight="1" x14ac:dyDescent="0.3">
      <c r="A180" s="12">
        <f t="shared" si="18"/>
        <v>177</v>
      </c>
      <c r="B180" s="13" t="s">
        <v>97</v>
      </c>
      <c r="C180" s="14" t="s">
        <v>98</v>
      </c>
      <c r="D180" s="14" t="s">
        <v>76</v>
      </c>
      <c r="E180" s="15"/>
      <c r="F180" s="16" t="s">
        <v>363</v>
      </c>
      <c r="G180" s="16" t="s">
        <v>364</v>
      </c>
      <c r="H180" s="17">
        <v>1</v>
      </c>
      <c r="I180" s="24"/>
      <c r="J180" s="19">
        <v>569000</v>
      </c>
      <c r="K180" s="24"/>
      <c r="L180" s="20">
        <v>568390</v>
      </c>
      <c r="M180" s="21" t="s">
        <v>25</v>
      </c>
      <c r="N180" s="17"/>
      <c r="O180" s="17" t="s">
        <v>84</v>
      </c>
      <c r="P180" s="22" t="s">
        <v>44</v>
      </c>
      <c r="Q180" s="13"/>
    </row>
    <row r="181" spans="1:17" s="23" customFormat="1" ht="28.8" customHeight="1" x14ac:dyDescent="0.3">
      <c r="A181" s="12">
        <f t="shared" si="18"/>
        <v>178</v>
      </c>
      <c r="B181" s="13" t="s">
        <v>97</v>
      </c>
      <c r="C181" s="14" t="s">
        <v>98</v>
      </c>
      <c r="D181" s="14" t="s">
        <v>40</v>
      </c>
      <c r="E181" s="15"/>
      <c r="F181" s="16" t="s">
        <v>361</v>
      </c>
      <c r="G181" s="16" t="s">
        <v>365</v>
      </c>
      <c r="H181" s="17">
        <v>4</v>
      </c>
      <c r="I181" s="18">
        <f t="shared" ref="I181" si="29">+J181/508</f>
        <v>777.55905511811022</v>
      </c>
      <c r="J181" s="19">
        <v>395000</v>
      </c>
      <c r="K181" s="18">
        <f t="shared" ref="K181" si="30">+L181/598</f>
        <v>659.48160535117051</v>
      </c>
      <c r="L181" s="20">
        <v>394370</v>
      </c>
      <c r="M181" s="21" t="s">
        <v>25</v>
      </c>
      <c r="N181" s="17"/>
      <c r="O181" s="17" t="s">
        <v>43</v>
      </c>
      <c r="P181" s="22" t="s">
        <v>44</v>
      </c>
      <c r="Q181" s="13"/>
    </row>
    <row r="182" spans="1:17" s="23" customFormat="1" ht="28.8" customHeight="1" x14ac:dyDescent="0.3">
      <c r="A182" s="12">
        <f t="shared" si="18"/>
        <v>179</v>
      </c>
      <c r="B182" s="13" t="s">
        <v>74</v>
      </c>
      <c r="C182" s="14" t="s">
        <v>116</v>
      </c>
      <c r="D182" s="14" t="s">
        <v>301</v>
      </c>
      <c r="E182" s="15" t="s">
        <v>118</v>
      </c>
      <c r="F182" s="16" t="s">
        <v>366</v>
      </c>
      <c r="G182" s="16" t="s">
        <v>367</v>
      </c>
      <c r="H182" s="17">
        <v>2</v>
      </c>
      <c r="I182" s="18"/>
      <c r="J182" s="19">
        <v>373000</v>
      </c>
      <c r="K182" s="18"/>
      <c r="L182" s="20">
        <v>372900</v>
      </c>
      <c r="M182" s="21" t="s">
        <v>25</v>
      </c>
      <c r="N182" s="17"/>
      <c r="O182" s="17" t="s">
        <v>84</v>
      </c>
      <c r="P182" s="22" t="s">
        <v>44</v>
      </c>
      <c r="Q182" s="13"/>
    </row>
    <row r="183" spans="1:17" s="23" customFormat="1" ht="28.8" customHeight="1" x14ac:dyDescent="0.3">
      <c r="A183" s="12">
        <f t="shared" si="18"/>
        <v>180</v>
      </c>
      <c r="B183" s="13" t="s">
        <v>74</v>
      </c>
      <c r="C183" s="14" t="s">
        <v>116</v>
      </c>
      <c r="D183" s="14" t="s">
        <v>265</v>
      </c>
      <c r="E183" s="15" t="s">
        <v>118</v>
      </c>
      <c r="F183" s="16" t="s">
        <v>252</v>
      </c>
      <c r="G183" s="16" t="s">
        <v>368</v>
      </c>
      <c r="H183" s="17">
        <v>2</v>
      </c>
      <c r="I183" s="18"/>
      <c r="J183" s="19">
        <v>320000</v>
      </c>
      <c r="K183" s="18"/>
      <c r="L183" s="20">
        <v>320920</v>
      </c>
      <c r="M183" s="21" t="s">
        <v>25</v>
      </c>
      <c r="N183" s="17"/>
      <c r="O183" s="17" t="s">
        <v>84</v>
      </c>
      <c r="P183" s="22" t="s">
        <v>44</v>
      </c>
      <c r="Q183" s="13"/>
    </row>
    <row r="184" spans="1:17" s="23" customFormat="1" ht="28.8" customHeight="1" x14ac:dyDescent="0.3">
      <c r="A184" s="12">
        <f t="shared" si="18"/>
        <v>181</v>
      </c>
      <c r="B184" s="13" t="s">
        <v>74</v>
      </c>
      <c r="C184" s="14" t="s">
        <v>116</v>
      </c>
      <c r="D184" s="14" t="s">
        <v>301</v>
      </c>
      <c r="E184" s="15" t="s">
        <v>118</v>
      </c>
      <c r="F184" s="16" t="s">
        <v>352</v>
      </c>
      <c r="G184" s="16" t="s">
        <v>367</v>
      </c>
      <c r="H184" s="17">
        <v>1</v>
      </c>
      <c r="I184" s="18"/>
      <c r="J184" s="19">
        <v>303000</v>
      </c>
      <c r="K184" s="18"/>
      <c r="L184" s="20">
        <v>302840</v>
      </c>
      <c r="M184" s="21" t="s">
        <v>25</v>
      </c>
      <c r="N184" s="17"/>
      <c r="O184" s="17" t="s">
        <v>84</v>
      </c>
      <c r="P184" s="22" t="s">
        <v>44</v>
      </c>
      <c r="Q184" s="13"/>
    </row>
    <row r="185" spans="1:17" s="23" customFormat="1" ht="28.8" customHeight="1" x14ac:dyDescent="0.3">
      <c r="A185" s="12">
        <f t="shared" si="18"/>
        <v>182</v>
      </c>
      <c r="B185" s="13" t="s">
        <v>97</v>
      </c>
      <c r="C185" s="14" t="s">
        <v>98</v>
      </c>
      <c r="D185" s="14" t="s">
        <v>76</v>
      </c>
      <c r="E185" s="15"/>
      <c r="F185" s="16" t="s">
        <v>369</v>
      </c>
      <c r="G185" s="16" t="s">
        <v>348</v>
      </c>
      <c r="H185" s="17">
        <v>2</v>
      </c>
      <c r="I185" s="24"/>
      <c r="J185" s="19">
        <v>184000</v>
      </c>
      <c r="K185" s="24"/>
      <c r="L185" s="20">
        <v>184190</v>
      </c>
      <c r="M185" s="21" t="s">
        <v>25</v>
      </c>
      <c r="N185" s="17"/>
      <c r="O185" s="17" t="s">
        <v>84</v>
      </c>
      <c r="P185" s="22" t="s">
        <v>44</v>
      </c>
      <c r="Q185" s="13"/>
    </row>
    <row r="186" spans="1:17" s="23" customFormat="1" ht="28.8" customHeight="1" x14ac:dyDescent="0.3">
      <c r="A186" s="12">
        <f t="shared" si="18"/>
        <v>183</v>
      </c>
      <c r="B186" s="13" t="s">
        <v>74</v>
      </c>
      <c r="C186" s="14" t="s">
        <v>116</v>
      </c>
      <c r="D186" s="14" t="s">
        <v>128</v>
      </c>
      <c r="E186" s="15" t="s">
        <v>118</v>
      </c>
      <c r="F186" s="16" t="s">
        <v>252</v>
      </c>
      <c r="G186" s="16" t="s">
        <v>370</v>
      </c>
      <c r="H186" s="17">
        <v>1</v>
      </c>
      <c r="I186" s="18"/>
      <c r="J186" s="19">
        <v>160000</v>
      </c>
      <c r="K186" s="18"/>
      <c r="L186" s="20">
        <v>160460</v>
      </c>
      <c r="M186" s="21" t="s">
        <v>25</v>
      </c>
      <c r="N186" s="17"/>
      <c r="O186" s="17" t="s">
        <v>84</v>
      </c>
      <c r="P186" s="22" t="s">
        <v>44</v>
      </c>
      <c r="Q186" s="13"/>
    </row>
    <row r="187" spans="1:17" s="23" customFormat="1" ht="28.8" customHeight="1" x14ac:dyDescent="0.3">
      <c r="A187" s="12">
        <f t="shared" si="18"/>
        <v>184</v>
      </c>
      <c r="B187" s="13" t="s">
        <v>19</v>
      </c>
      <c r="C187" s="14" t="s">
        <v>20</v>
      </c>
      <c r="D187" s="14" t="s">
        <v>55</v>
      </c>
      <c r="E187" s="15" t="s">
        <v>22</v>
      </c>
      <c r="F187" s="16" t="s">
        <v>279</v>
      </c>
      <c r="G187" s="16" t="s">
        <v>222</v>
      </c>
      <c r="H187" s="17">
        <v>3</v>
      </c>
      <c r="I187" s="18"/>
      <c r="J187" s="19">
        <v>120000</v>
      </c>
      <c r="K187" s="18"/>
      <c r="L187" s="20">
        <v>119780</v>
      </c>
      <c r="M187" s="21" t="s">
        <v>25</v>
      </c>
      <c r="N187" s="17"/>
      <c r="O187" s="17" t="s">
        <v>26</v>
      </c>
      <c r="P187" s="22" t="s">
        <v>44</v>
      </c>
      <c r="Q187" s="13" t="s">
        <v>28</v>
      </c>
    </row>
    <row r="188" spans="1:17" s="23" customFormat="1" ht="28.8" customHeight="1" x14ac:dyDescent="0.3">
      <c r="A188" s="12">
        <f t="shared" si="18"/>
        <v>185</v>
      </c>
      <c r="B188" s="13" t="s">
        <v>74</v>
      </c>
      <c r="C188" s="14" t="s">
        <v>116</v>
      </c>
      <c r="D188" s="14" t="s">
        <v>76</v>
      </c>
      <c r="E188" s="15" t="s">
        <v>118</v>
      </c>
      <c r="F188" s="16" t="s">
        <v>371</v>
      </c>
      <c r="G188" s="16" t="s">
        <v>372</v>
      </c>
      <c r="H188" s="17">
        <v>2</v>
      </c>
      <c r="I188" s="24"/>
      <c r="J188" s="19">
        <v>81000</v>
      </c>
      <c r="K188" s="24"/>
      <c r="L188" s="20">
        <v>81360</v>
      </c>
      <c r="M188" s="21" t="s">
        <v>25</v>
      </c>
      <c r="N188" s="17"/>
      <c r="O188" s="17" t="s">
        <v>84</v>
      </c>
      <c r="P188" s="22" t="s">
        <v>44</v>
      </c>
      <c r="Q188" s="13"/>
    </row>
    <row r="189" spans="1:17" s="23" customFormat="1" ht="28.8" customHeight="1" x14ac:dyDescent="0.3">
      <c r="A189" s="12">
        <f t="shared" si="18"/>
        <v>186</v>
      </c>
      <c r="B189" s="13" t="s">
        <v>97</v>
      </c>
      <c r="C189" s="14" t="s">
        <v>98</v>
      </c>
      <c r="D189" s="14" t="s">
        <v>76</v>
      </c>
      <c r="E189" s="15"/>
      <c r="F189" s="16" t="s">
        <v>373</v>
      </c>
      <c r="G189" s="16" t="s">
        <v>374</v>
      </c>
      <c r="H189" s="17">
        <v>2</v>
      </c>
      <c r="I189" s="24"/>
      <c r="J189" s="19">
        <v>71000</v>
      </c>
      <c r="K189" s="24"/>
      <c r="L189" s="20">
        <v>71190</v>
      </c>
      <c r="M189" s="21" t="s">
        <v>25</v>
      </c>
      <c r="N189" s="17"/>
      <c r="O189" s="17" t="s">
        <v>84</v>
      </c>
      <c r="P189" s="22" t="s">
        <v>44</v>
      </c>
      <c r="Q189" s="13"/>
    </row>
    <row r="190" spans="1:17" s="23" customFormat="1" ht="28.8" customHeight="1" x14ac:dyDescent="0.3">
      <c r="A190" s="12">
        <f t="shared" si="18"/>
        <v>187</v>
      </c>
      <c r="B190" s="13" t="s">
        <v>97</v>
      </c>
      <c r="C190" s="14" t="s">
        <v>98</v>
      </c>
      <c r="D190" s="14" t="s">
        <v>76</v>
      </c>
      <c r="E190" s="15"/>
      <c r="F190" s="16" t="s">
        <v>375</v>
      </c>
      <c r="G190" s="16" t="s">
        <v>348</v>
      </c>
      <c r="H190" s="17">
        <v>2</v>
      </c>
      <c r="I190" s="24"/>
      <c r="J190" s="19">
        <v>40000</v>
      </c>
      <c r="K190" s="24"/>
      <c r="L190" s="20">
        <v>40680</v>
      </c>
      <c r="M190" s="21" t="s">
        <v>25</v>
      </c>
      <c r="N190" s="17"/>
      <c r="O190" s="17" t="s">
        <v>84</v>
      </c>
      <c r="P190" s="22" t="s">
        <v>44</v>
      </c>
      <c r="Q190" s="13"/>
    </row>
    <row r="191" spans="1:17" s="23" customFormat="1" ht="28.8" customHeight="1" x14ac:dyDescent="0.3">
      <c r="A191" s="12">
        <f t="shared" si="18"/>
        <v>188</v>
      </c>
      <c r="B191" s="13" t="s">
        <v>135</v>
      </c>
      <c r="C191" s="14" t="s">
        <v>285</v>
      </c>
      <c r="D191" s="14" t="s">
        <v>76</v>
      </c>
      <c r="E191" s="15"/>
      <c r="F191" s="16" t="s">
        <v>376</v>
      </c>
      <c r="G191" s="16" t="s">
        <v>377</v>
      </c>
      <c r="H191" s="17">
        <v>1</v>
      </c>
      <c r="I191" s="24"/>
      <c r="J191" s="19">
        <v>40000</v>
      </c>
      <c r="K191" s="24"/>
      <c r="L191" s="20">
        <v>40680</v>
      </c>
      <c r="M191" s="21" t="s">
        <v>25</v>
      </c>
      <c r="N191" s="17"/>
      <c r="O191" s="17" t="s">
        <v>84</v>
      </c>
      <c r="P191" s="22" t="s">
        <v>44</v>
      </c>
      <c r="Q191" s="13"/>
    </row>
    <row r="192" spans="1:17" s="23" customFormat="1" ht="28.8" customHeight="1" x14ac:dyDescent="0.3">
      <c r="A192" s="12">
        <f t="shared" si="18"/>
        <v>189</v>
      </c>
      <c r="B192" s="13" t="s">
        <v>97</v>
      </c>
      <c r="C192" s="14" t="s">
        <v>98</v>
      </c>
      <c r="D192" s="14" t="s">
        <v>76</v>
      </c>
      <c r="E192" s="15"/>
      <c r="F192" s="16" t="s">
        <v>378</v>
      </c>
      <c r="G192" s="16" t="s">
        <v>348</v>
      </c>
      <c r="H192" s="17">
        <v>4</v>
      </c>
      <c r="I192" s="24"/>
      <c r="J192" s="19">
        <v>31000</v>
      </c>
      <c r="K192" s="24"/>
      <c r="L192" s="20">
        <v>31640</v>
      </c>
      <c r="M192" s="21" t="s">
        <v>25</v>
      </c>
      <c r="N192" s="17"/>
      <c r="O192" s="17" t="s">
        <v>84</v>
      </c>
      <c r="P192" s="22" t="s">
        <v>44</v>
      </c>
      <c r="Q192" s="13"/>
    </row>
    <row r="193" spans="1:17" s="23" customFormat="1" ht="28.8" customHeight="1" x14ac:dyDescent="0.3">
      <c r="A193" s="12">
        <f t="shared" si="18"/>
        <v>190</v>
      </c>
      <c r="B193" s="13" t="s">
        <v>97</v>
      </c>
      <c r="C193" s="14" t="s">
        <v>98</v>
      </c>
      <c r="D193" s="14" t="s">
        <v>76</v>
      </c>
      <c r="E193" s="15"/>
      <c r="F193" s="16" t="s">
        <v>379</v>
      </c>
      <c r="G193" s="16" t="s">
        <v>348</v>
      </c>
      <c r="H193" s="17">
        <v>4</v>
      </c>
      <c r="I193" s="24"/>
      <c r="J193" s="19">
        <v>24000</v>
      </c>
      <c r="K193" s="24"/>
      <c r="L193" s="20">
        <v>23730</v>
      </c>
      <c r="M193" s="21" t="s">
        <v>25</v>
      </c>
      <c r="N193" s="17"/>
      <c r="O193" s="17" t="s">
        <v>84</v>
      </c>
      <c r="P193" s="22" t="s">
        <v>44</v>
      </c>
      <c r="Q193" s="13"/>
    </row>
    <row r="194" spans="1:17" s="23" customFormat="1" ht="28.8" customHeight="1" x14ac:dyDescent="0.3">
      <c r="A194" s="12">
        <f t="shared" si="18"/>
        <v>191</v>
      </c>
      <c r="B194" s="13" t="s">
        <v>19</v>
      </c>
      <c r="C194" s="14" t="s">
        <v>20</v>
      </c>
      <c r="D194" s="14" t="s">
        <v>271</v>
      </c>
      <c r="E194" s="15" t="s">
        <v>22</v>
      </c>
      <c r="F194" s="16" t="s">
        <v>380</v>
      </c>
      <c r="G194" s="16" t="s">
        <v>381</v>
      </c>
      <c r="H194" s="17">
        <v>1</v>
      </c>
      <c r="I194" s="24"/>
      <c r="J194" s="19">
        <v>189444000</v>
      </c>
      <c r="K194" s="24"/>
      <c r="L194" s="20">
        <v>128927760</v>
      </c>
      <c r="M194" s="21" t="s">
        <v>25</v>
      </c>
      <c r="N194" s="17" t="s">
        <v>15</v>
      </c>
      <c r="O194" s="17" t="s">
        <v>26</v>
      </c>
      <c r="P194" s="22" t="s">
        <v>44</v>
      </c>
      <c r="Q194" s="13" t="s">
        <v>28</v>
      </c>
    </row>
    <row r="195" spans="1:17" s="23" customFormat="1" ht="28.8" customHeight="1" x14ac:dyDescent="0.3">
      <c r="A195" s="12">
        <f t="shared" si="18"/>
        <v>192</v>
      </c>
      <c r="B195" s="13" t="s">
        <v>19</v>
      </c>
      <c r="C195" s="14" t="s">
        <v>20</v>
      </c>
      <c r="D195" s="14" t="s">
        <v>271</v>
      </c>
      <c r="E195" s="15" t="s">
        <v>22</v>
      </c>
      <c r="F195" s="16" t="s">
        <v>382</v>
      </c>
      <c r="G195" s="16" t="s">
        <v>381</v>
      </c>
      <c r="H195" s="17">
        <v>1</v>
      </c>
      <c r="I195" s="24"/>
      <c r="J195" s="19">
        <v>127796000</v>
      </c>
      <c r="K195" s="24"/>
      <c r="L195" s="20">
        <v>86972080</v>
      </c>
      <c r="M195" s="21" t="s">
        <v>25</v>
      </c>
      <c r="N195" s="17" t="s">
        <v>15</v>
      </c>
      <c r="O195" s="17" t="s">
        <v>26</v>
      </c>
      <c r="P195" s="22" t="s">
        <v>44</v>
      </c>
      <c r="Q195" s="13" t="s">
        <v>28</v>
      </c>
    </row>
    <row r="196" spans="1:17" s="23" customFormat="1" ht="28.8" customHeight="1" x14ac:dyDescent="0.3">
      <c r="A196" s="12">
        <f t="shared" si="18"/>
        <v>193</v>
      </c>
      <c r="B196" s="13" t="s">
        <v>19</v>
      </c>
      <c r="C196" s="14" t="s">
        <v>20</v>
      </c>
      <c r="D196" s="14" t="s">
        <v>113</v>
      </c>
      <c r="E196" s="15" t="s">
        <v>22</v>
      </c>
      <c r="F196" s="16" t="s">
        <v>383</v>
      </c>
      <c r="G196" s="16" t="s">
        <v>384</v>
      </c>
      <c r="H196" s="17">
        <v>1</v>
      </c>
      <c r="I196" s="24"/>
      <c r="J196" s="19">
        <v>28030000</v>
      </c>
      <c r="K196" s="24"/>
      <c r="L196" s="20">
        <v>700960</v>
      </c>
      <c r="M196" s="21" t="s">
        <v>25</v>
      </c>
      <c r="N196" s="17" t="s">
        <v>15</v>
      </c>
      <c r="O196" s="17" t="s">
        <v>26</v>
      </c>
      <c r="P196" s="22" t="s">
        <v>27</v>
      </c>
      <c r="Q196" s="13" t="s">
        <v>28</v>
      </c>
    </row>
    <row r="197" spans="1:17" s="23" customFormat="1" ht="28.8" customHeight="1" x14ac:dyDescent="0.3">
      <c r="A197" s="12">
        <f t="shared" si="18"/>
        <v>194</v>
      </c>
      <c r="B197" s="13" t="s">
        <v>74</v>
      </c>
      <c r="C197" s="14" t="s">
        <v>116</v>
      </c>
      <c r="D197" s="14" t="s">
        <v>21</v>
      </c>
      <c r="E197" s="15" t="s">
        <v>118</v>
      </c>
      <c r="F197" s="16" t="s">
        <v>162</v>
      </c>
      <c r="G197" s="16" t="s">
        <v>385</v>
      </c>
      <c r="H197" s="17">
        <v>12</v>
      </c>
      <c r="I197" s="18">
        <f t="shared" ref="I197:I204" si="31">+J197/508</f>
        <v>120070.86614173229</v>
      </c>
      <c r="J197" s="19">
        <v>60996000</v>
      </c>
      <c r="K197" s="18">
        <f t="shared" ref="K197:K204" si="32">+L197/598</f>
        <v>102000</v>
      </c>
      <c r="L197" s="20">
        <v>60996000</v>
      </c>
      <c r="M197" s="21" t="s">
        <v>25</v>
      </c>
      <c r="N197" s="17"/>
      <c r="O197" s="17" t="s">
        <v>84</v>
      </c>
      <c r="P197" s="22" t="s">
        <v>121</v>
      </c>
      <c r="Q197" s="13"/>
    </row>
    <row r="198" spans="1:17" s="23" customFormat="1" ht="28.8" customHeight="1" x14ac:dyDescent="0.3">
      <c r="A198" s="12">
        <f t="shared" ref="A198:A261" si="33">+A197+1</f>
        <v>195</v>
      </c>
      <c r="B198" s="13" t="s">
        <v>74</v>
      </c>
      <c r="C198" s="14" t="s">
        <v>116</v>
      </c>
      <c r="D198" s="14" t="s">
        <v>33</v>
      </c>
      <c r="E198" s="15" t="s">
        <v>118</v>
      </c>
      <c r="F198" s="16" t="s">
        <v>177</v>
      </c>
      <c r="G198" s="16" t="s">
        <v>386</v>
      </c>
      <c r="H198" s="17">
        <v>10</v>
      </c>
      <c r="I198" s="18">
        <f t="shared" si="31"/>
        <v>61212.598425196848</v>
      </c>
      <c r="J198" s="19">
        <v>31096000</v>
      </c>
      <c r="K198" s="18">
        <f t="shared" si="32"/>
        <v>52000</v>
      </c>
      <c r="L198" s="20">
        <v>31096000</v>
      </c>
      <c r="M198" s="21" t="s">
        <v>25</v>
      </c>
      <c r="N198" s="17"/>
      <c r="O198" s="17" t="s">
        <v>84</v>
      </c>
      <c r="P198" s="22" t="s">
        <v>121</v>
      </c>
      <c r="Q198" s="13"/>
    </row>
    <row r="199" spans="1:17" s="23" customFormat="1" ht="28.8" customHeight="1" x14ac:dyDescent="0.3">
      <c r="A199" s="12">
        <f t="shared" si="33"/>
        <v>196</v>
      </c>
      <c r="B199" s="13" t="s">
        <v>74</v>
      </c>
      <c r="C199" s="14" t="s">
        <v>116</v>
      </c>
      <c r="D199" s="14" t="s">
        <v>33</v>
      </c>
      <c r="E199" s="15" t="s">
        <v>118</v>
      </c>
      <c r="F199" s="16" t="s">
        <v>387</v>
      </c>
      <c r="G199" s="16" t="s">
        <v>388</v>
      </c>
      <c r="H199" s="17">
        <v>1</v>
      </c>
      <c r="I199" s="18">
        <f t="shared" si="31"/>
        <v>54974.4094488189</v>
      </c>
      <c r="J199" s="19">
        <v>27927000</v>
      </c>
      <c r="K199" s="18">
        <f t="shared" si="32"/>
        <v>46700.668896321069</v>
      </c>
      <c r="L199" s="20">
        <v>27927000</v>
      </c>
      <c r="M199" s="21" t="s">
        <v>25</v>
      </c>
      <c r="N199" s="17"/>
      <c r="O199" s="17" t="s">
        <v>84</v>
      </c>
      <c r="P199" s="22" t="s">
        <v>44</v>
      </c>
      <c r="Q199" s="13"/>
    </row>
    <row r="200" spans="1:17" s="23" customFormat="1" ht="28.8" customHeight="1" x14ac:dyDescent="0.3">
      <c r="A200" s="12">
        <f t="shared" si="33"/>
        <v>197</v>
      </c>
      <c r="B200" s="13" t="s">
        <v>74</v>
      </c>
      <c r="C200" s="14" t="s">
        <v>116</v>
      </c>
      <c r="D200" s="14" t="s">
        <v>265</v>
      </c>
      <c r="E200" s="15" t="s">
        <v>118</v>
      </c>
      <c r="F200" s="16" t="s">
        <v>389</v>
      </c>
      <c r="G200" s="16" t="s">
        <v>390</v>
      </c>
      <c r="H200" s="27">
        <v>3</v>
      </c>
      <c r="I200" s="18">
        <f t="shared" si="31"/>
        <v>12360.236220472441</v>
      </c>
      <c r="J200" s="19">
        <v>6279000</v>
      </c>
      <c r="K200" s="18">
        <f t="shared" si="32"/>
        <v>10500</v>
      </c>
      <c r="L200" s="20">
        <v>6279000</v>
      </c>
      <c r="M200" s="21" t="s">
        <v>25</v>
      </c>
      <c r="N200" s="17"/>
      <c r="O200" s="17" t="s">
        <v>84</v>
      </c>
      <c r="P200" s="22" t="s">
        <v>44</v>
      </c>
      <c r="Q200" s="13"/>
    </row>
    <row r="201" spans="1:17" s="23" customFormat="1" ht="28.8" customHeight="1" x14ac:dyDescent="0.3">
      <c r="A201" s="12">
        <f t="shared" si="33"/>
        <v>198</v>
      </c>
      <c r="B201" s="13" t="s">
        <v>74</v>
      </c>
      <c r="C201" s="14" t="s">
        <v>116</v>
      </c>
      <c r="D201" s="14" t="s">
        <v>51</v>
      </c>
      <c r="E201" s="15" t="s">
        <v>118</v>
      </c>
      <c r="F201" s="16" t="s">
        <v>331</v>
      </c>
      <c r="G201" s="16" t="s">
        <v>391</v>
      </c>
      <c r="H201" s="17">
        <v>4</v>
      </c>
      <c r="I201" s="18">
        <f t="shared" si="31"/>
        <v>9653.5433070866147</v>
      </c>
      <c r="J201" s="19">
        <v>4904000</v>
      </c>
      <c r="K201" s="18">
        <f t="shared" si="32"/>
        <v>8200.6688963210709</v>
      </c>
      <c r="L201" s="20">
        <v>4904000</v>
      </c>
      <c r="M201" s="21" t="s">
        <v>25</v>
      </c>
      <c r="N201" s="17"/>
      <c r="O201" s="17" t="s">
        <v>84</v>
      </c>
      <c r="P201" s="22" t="s">
        <v>44</v>
      </c>
      <c r="Q201" s="16"/>
    </row>
    <row r="202" spans="1:17" s="23" customFormat="1" ht="28.8" customHeight="1" x14ac:dyDescent="0.3">
      <c r="A202" s="12">
        <f t="shared" si="33"/>
        <v>199</v>
      </c>
      <c r="B202" s="13" t="s">
        <v>74</v>
      </c>
      <c r="C202" s="14" t="s">
        <v>116</v>
      </c>
      <c r="D202" s="14" t="s">
        <v>51</v>
      </c>
      <c r="E202" s="15" t="s">
        <v>118</v>
      </c>
      <c r="F202" s="16" t="s">
        <v>164</v>
      </c>
      <c r="G202" s="16" t="s">
        <v>392</v>
      </c>
      <c r="H202" s="17">
        <v>4</v>
      </c>
      <c r="I202" s="18">
        <f t="shared" si="31"/>
        <v>9183.070866141732</v>
      </c>
      <c r="J202" s="19">
        <v>4665000</v>
      </c>
      <c r="K202" s="18">
        <f t="shared" si="32"/>
        <v>7801.0033444816054</v>
      </c>
      <c r="L202" s="20">
        <v>4665000</v>
      </c>
      <c r="M202" s="21" t="s">
        <v>25</v>
      </c>
      <c r="N202" s="17"/>
      <c r="O202" s="17" t="s">
        <v>84</v>
      </c>
      <c r="P202" s="22" t="s">
        <v>44</v>
      </c>
      <c r="Q202" s="16"/>
    </row>
    <row r="203" spans="1:17" s="23" customFormat="1" ht="28.8" customHeight="1" x14ac:dyDescent="0.3">
      <c r="A203" s="12">
        <f t="shared" si="33"/>
        <v>200</v>
      </c>
      <c r="B203" s="13" t="s">
        <v>74</v>
      </c>
      <c r="C203" s="14" t="s">
        <v>116</v>
      </c>
      <c r="D203" s="14" t="s">
        <v>67</v>
      </c>
      <c r="E203" s="15" t="s">
        <v>118</v>
      </c>
      <c r="F203" s="16" t="s">
        <v>191</v>
      </c>
      <c r="G203" s="16" t="s">
        <v>393</v>
      </c>
      <c r="H203" s="17">
        <v>1</v>
      </c>
      <c r="I203" s="18">
        <f t="shared" si="31"/>
        <v>8206.6929133858266</v>
      </c>
      <c r="J203" s="19">
        <v>4169000</v>
      </c>
      <c r="K203" s="18">
        <f t="shared" si="32"/>
        <v>6971.5719063545148</v>
      </c>
      <c r="L203" s="20">
        <v>4169000</v>
      </c>
      <c r="M203" s="21" t="s">
        <v>25</v>
      </c>
      <c r="N203" s="17"/>
      <c r="O203" s="17" t="s">
        <v>84</v>
      </c>
      <c r="P203" s="22" t="s">
        <v>44</v>
      </c>
      <c r="Q203" s="13"/>
    </row>
    <row r="204" spans="1:17" s="23" customFormat="1" ht="28.8" customHeight="1" x14ac:dyDescent="0.3">
      <c r="A204" s="12">
        <f t="shared" si="33"/>
        <v>201</v>
      </c>
      <c r="B204" s="13" t="s">
        <v>74</v>
      </c>
      <c r="C204" s="14" t="s">
        <v>116</v>
      </c>
      <c r="D204" s="14" t="s">
        <v>29</v>
      </c>
      <c r="E204" s="15" t="s">
        <v>118</v>
      </c>
      <c r="F204" s="16" t="s">
        <v>394</v>
      </c>
      <c r="G204" s="16" t="s">
        <v>395</v>
      </c>
      <c r="H204" s="17">
        <v>1</v>
      </c>
      <c r="I204" s="18">
        <f t="shared" si="31"/>
        <v>7033.464566929134</v>
      </c>
      <c r="J204" s="19">
        <v>3573000</v>
      </c>
      <c r="K204" s="18">
        <f t="shared" si="32"/>
        <v>5974.9163879598664</v>
      </c>
      <c r="L204" s="20">
        <v>3573000</v>
      </c>
      <c r="M204" s="21" t="s">
        <v>25</v>
      </c>
      <c r="N204" s="17"/>
      <c r="O204" s="17" t="s">
        <v>84</v>
      </c>
      <c r="P204" s="22" t="s">
        <v>44</v>
      </c>
      <c r="Q204" s="13"/>
    </row>
    <row r="205" spans="1:17" s="23" customFormat="1" ht="28.8" customHeight="1" x14ac:dyDescent="0.3">
      <c r="A205" s="12">
        <f t="shared" si="33"/>
        <v>202</v>
      </c>
      <c r="B205" s="13" t="s">
        <v>74</v>
      </c>
      <c r="C205" s="14" t="s">
        <v>116</v>
      </c>
      <c r="D205" s="14" t="s">
        <v>51</v>
      </c>
      <c r="E205" s="15" t="s">
        <v>118</v>
      </c>
      <c r="F205" s="16" t="s">
        <v>396</v>
      </c>
      <c r="G205" s="16" t="s">
        <v>397</v>
      </c>
      <c r="H205" s="17">
        <v>5</v>
      </c>
      <c r="I205" s="24"/>
      <c r="J205" s="19">
        <v>3254000</v>
      </c>
      <c r="K205" s="24"/>
      <c r="L205" s="20">
        <v>3254000</v>
      </c>
      <c r="M205" s="21" t="s">
        <v>25</v>
      </c>
      <c r="N205" s="17"/>
      <c r="O205" s="17" t="s">
        <v>84</v>
      </c>
      <c r="P205" s="22" t="s">
        <v>44</v>
      </c>
      <c r="Q205" s="16"/>
    </row>
    <row r="206" spans="1:17" s="23" customFormat="1" ht="28.8" customHeight="1" x14ac:dyDescent="0.3">
      <c r="A206" s="12">
        <f t="shared" si="33"/>
        <v>203</v>
      </c>
      <c r="B206" s="13" t="s">
        <v>97</v>
      </c>
      <c r="C206" s="14" t="s">
        <v>98</v>
      </c>
      <c r="D206" s="14" t="s">
        <v>51</v>
      </c>
      <c r="E206" s="15"/>
      <c r="F206" s="16" t="s">
        <v>233</v>
      </c>
      <c r="G206" s="16" t="s">
        <v>398</v>
      </c>
      <c r="H206" s="17">
        <v>4</v>
      </c>
      <c r="I206" s="18">
        <f t="shared" ref="I206:I214" si="34">+J206/508</f>
        <v>5933.070866141732</v>
      </c>
      <c r="J206" s="19">
        <v>3014000</v>
      </c>
      <c r="K206" s="18">
        <f t="shared" ref="K206:K214" si="35">+L206/598</f>
        <v>5041.5384615384619</v>
      </c>
      <c r="L206" s="20">
        <v>3014840</v>
      </c>
      <c r="M206" s="21" t="s">
        <v>25</v>
      </c>
      <c r="N206" s="17"/>
      <c r="O206" s="17" t="s">
        <v>84</v>
      </c>
      <c r="P206" s="22" t="s">
        <v>44</v>
      </c>
      <c r="Q206" s="16"/>
    </row>
    <row r="207" spans="1:17" s="23" customFormat="1" ht="28.8" customHeight="1" x14ac:dyDescent="0.3">
      <c r="A207" s="12">
        <f t="shared" si="33"/>
        <v>204</v>
      </c>
      <c r="B207" s="13" t="s">
        <v>97</v>
      </c>
      <c r="C207" s="14" t="s">
        <v>98</v>
      </c>
      <c r="D207" s="14" t="s">
        <v>399</v>
      </c>
      <c r="E207" s="15"/>
      <c r="F207" s="16" t="s">
        <v>400</v>
      </c>
      <c r="G207" s="16" t="s">
        <v>401</v>
      </c>
      <c r="H207" s="17">
        <v>1</v>
      </c>
      <c r="I207" s="18">
        <f t="shared" si="34"/>
        <v>4387.7952755905508</v>
      </c>
      <c r="J207" s="19">
        <v>2229000</v>
      </c>
      <c r="K207" s="18">
        <f t="shared" si="35"/>
        <v>3728.2441471571906</v>
      </c>
      <c r="L207" s="20">
        <v>2229490</v>
      </c>
      <c r="M207" s="21" t="s">
        <v>25</v>
      </c>
      <c r="N207" s="17"/>
      <c r="O207" s="17" t="s">
        <v>84</v>
      </c>
      <c r="P207" s="22" t="s">
        <v>44</v>
      </c>
      <c r="Q207" s="13"/>
    </row>
    <row r="208" spans="1:17" s="23" customFormat="1" ht="28.8" customHeight="1" x14ac:dyDescent="0.3">
      <c r="A208" s="12">
        <f t="shared" si="33"/>
        <v>205</v>
      </c>
      <c r="B208" s="13" t="s">
        <v>74</v>
      </c>
      <c r="C208" s="14" t="s">
        <v>116</v>
      </c>
      <c r="D208" s="14" t="s">
        <v>51</v>
      </c>
      <c r="E208" s="15" t="s">
        <v>118</v>
      </c>
      <c r="F208" s="16" t="s">
        <v>402</v>
      </c>
      <c r="G208" s="16" t="s">
        <v>403</v>
      </c>
      <c r="H208" s="17">
        <v>4</v>
      </c>
      <c r="I208" s="18">
        <f t="shared" si="34"/>
        <v>3744.0944881889764</v>
      </c>
      <c r="J208" s="19">
        <v>1902000</v>
      </c>
      <c r="K208" s="18">
        <f t="shared" si="35"/>
        <v>3180.6020066889632</v>
      </c>
      <c r="L208" s="20">
        <v>1902000</v>
      </c>
      <c r="M208" s="21" t="s">
        <v>25</v>
      </c>
      <c r="N208" s="17"/>
      <c r="O208" s="17" t="s">
        <v>84</v>
      </c>
      <c r="P208" s="22" t="s">
        <v>44</v>
      </c>
      <c r="Q208" s="16"/>
    </row>
    <row r="209" spans="1:17" s="23" customFormat="1" ht="28.8" customHeight="1" x14ac:dyDescent="0.3">
      <c r="A209" s="12">
        <f t="shared" si="33"/>
        <v>206</v>
      </c>
      <c r="B209" s="13" t="s">
        <v>74</v>
      </c>
      <c r="C209" s="14" t="s">
        <v>116</v>
      </c>
      <c r="D209" s="14" t="s">
        <v>51</v>
      </c>
      <c r="E209" s="15" t="s">
        <v>118</v>
      </c>
      <c r="F209" s="16" t="s">
        <v>404</v>
      </c>
      <c r="G209" s="16" t="s">
        <v>405</v>
      </c>
      <c r="H209" s="17">
        <v>4</v>
      </c>
      <c r="I209" s="18">
        <f t="shared" si="34"/>
        <v>2425.196850393701</v>
      </c>
      <c r="J209" s="19">
        <v>1232000</v>
      </c>
      <c r="K209" s="18">
        <f t="shared" si="35"/>
        <v>2060.2006688963211</v>
      </c>
      <c r="L209" s="20">
        <v>1232000</v>
      </c>
      <c r="M209" s="21" t="s">
        <v>25</v>
      </c>
      <c r="N209" s="17"/>
      <c r="O209" s="17" t="s">
        <v>84</v>
      </c>
      <c r="P209" s="22" t="s">
        <v>44</v>
      </c>
      <c r="Q209" s="16"/>
    </row>
    <row r="210" spans="1:17" s="23" customFormat="1" ht="28.8" customHeight="1" x14ac:dyDescent="0.3">
      <c r="A210" s="12">
        <f t="shared" si="33"/>
        <v>207</v>
      </c>
      <c r="B210" s="13" t="s">
        <v>97</v>
      </c>
      <c r="C210" s="14" t="s">
        <v>98</v>
      </c>
      <c r="D210" s="14" t="s">
        <v>399</v>
      </c>
      <c r="E210" s="15"/>
      <c r="F210" s="16" t="s">
        <v>406</v>
      </c>
      <c r="G210" s="16" t="s">
        <v>401</v>
      </c>
      <c r="H210" s="17">
        <v>1</v>
      </c>
      <c r="I210" s="18">
        <f t="shared" si="34"/>
        <v>2635.8267716535433</v>
      </c>
      <c r="J210" s="19">
        <v>1339000</v>
      </c>
      <c r="K210" s="18">
        <f t="shared" si="35"/>
        <v>2239.2140468227426</v>
      </c>
      <c r="L210" s="20">
        <v>1339050</v>
      </c>
      <c r="M210" s="21" t="s">
        <v>25</v>
      </c>
      <c r="N210" s="17"/>
      <c r="O210" s="17" t="s">
        <v>84</v>
      </c>
      <c r="P210" s="22" t="s">
        <v>44</v>
      </c>
      <c r="Q210" s="13"/>
    </row>
    <row r="211" spans="1:17" s="23" customFormat="1" ht="28.8" customHeight="1" x14ac:dyDescent="0.3">
      <c r="A211" s="12">
        <f t="shared" si="33"/>
        <v>208</v>
      </c>
      <c r="B211" s="13" t="s">
        <v>74</v>
      </c>
      <c r="C211" s="14" t="s">
        <v>116</v>
      </c>
      <c r="D211" s="14" t="s">
        <v>33</v>
      </c>
      <c r="E211" s="15" t="s">
        <v>118</v>
      </c>
      <c r="F211" s="16" t="s">
        <v>366</v>
      </c>
      <c r="G211" s="16" t="s">
        <v>407</v>
      </c>
      <c r="H211" s="17">
        <v>7</v>
      </c>
      <c r="I211" s="18"/>
      <c r="J211" s="19">
        <v>1305000</v>
      </c>
      <c r="K211" s="18"/>
      <c r="L211" s="20">
        <v>1305150</v>
      </c>
      <c r="M211" s="21" t="s">
        <v>25</v>
      </c>
      <c r="N211" s="17"/>
      <c r="O211" s="17" t="s">
        <v>84</v>
      </c>
      <c r="P211" s="22" t="s">
        <v>44</v>
      </c>
      <c r="Q211" s="13"/>
    </row>
    <row r="212" spans="1:17" s="23" customFormat="1" ht="28.8" customHeight="1" x14ac:dyDescent="0.3">
      <c r="A212" s="12">
        <f t="shared" si="33"/>
        <v>209</v>
      </c>
      <c r="B212" s="13" t="s">
        <v>97</v>
      </c>
      <c r="C212" s="14" t="s">
        <v>98</v>
      </c>
      <c r="D212" s="14" t="s">
        <v>51</v>
      </c>
      <c r="E212" s="15"/>
      <c r="F212" s="16" t="s">
        <v>408</v>
      </c>
      <c r="G212" s="16" t="s">
        <v>409</v>
      </c>
      <c r="H212" s="17">
        <v>4</v>
      </c>
      <c r="I212" s="18">
        <f t="shared" si="34"/>
        <v>1933.0708661417323</v>
      </c>
      <c r="J212" s="19">
        <v>982000</v>
      </c>
      <c r="K212" s="18">
        <f t="shared" si="35"/>
        <v>1642.0903010033444</v>
      </c>
      <c r="L212" s="20">
        <v>981970</v>
      </c>
      <c r="M212" s="21" t="s">
        <v>25</v>
      </c>
      <c r="N212" s="17"/>
      <c r="O212" s="17" t="s">
        <v>84</v>
      </c>
      <c r="P212" s="22" t="s">
        <v>44</v>
      </c>
      <c r="Q212" s="16"/>
    </row>
    <row r="213" spans="1:17" s="23" customFormat="1" ht="28.8" customHeight="1" x14ac:dyDescent="0.3">
      <c r="A213" s="12">
        <f t="shared" si="33"/>
        <v>210</v>
      </c>
      <c r="B213" s="13" t="s">
        <v>97</v>
      </c>
      <c r="C213" s="14" t="s">
        <v>98</v>
      </c>
      <c r="D213" s="14" t="s">
        <v>399</v>
      </c>
      <c r="E213" s="15"/>
      <c r="F213" s="16" t="s">
        <v>410</v>
      </c>
      <c r="G213" s="16" t="s">
        <v>401</v>
      </c>
      <c r="H213" s="17">
        <v>1</v>
      </c>
      <c r="I213" s="18">
        <f t="shared" si="34"/>
        <v>1858.267716535433</v>
      </c>
      <c r="J213" s="19">
        <v>944000</v>
      </c>
      <c r="K213" s="18">
        <f t="shared" si="35"/>
        <v>1577.8428093645484</v>
      </c>
      <c r="L213" s="20">
        <v>943550</v>
      </c>
      <c r="M213" s="21" t="s">
        <v>25</v>
      </c>
      <c r="N213" s="17"/>
      <c r="O213" s="17" t="s">
        <v>84</v>
      </c>
      <c r="P213" s="22" t="s">
        <v>44</v>
      </c>
      <c r="Q213" s="13"/>
    </row>
    <row r="214" spans="1:17" s="23" customFormat="1" ht="28.8" customHeight="1" x14ac:dyDescent="0.3">
      <c r="A214" s="12">
        <f t="shared" si="33"/>
        <v>211</v>
      </c>
      <c r="B214" s="13" t="s">
        <v>97</v>
      </c>
      <c r="C214" s="14" t="s">
        <v>98</v>
      </c>
      <c r="D214" s="14" t="s">
        <v>399</v>
      </c>
      <c r="E214" s="15"/>
      <c r="F214" s="16" t="s">
        <v>411</v>
      </c>
      <c r="G214" s="16" t="s">
        <v>401</v>
      </c>
      <c r="H214" s="17">
        <v>1</v>
      </c>
      <c r="I214" s="18">
        <f t="shared" si="34"/>
        <v>1665.3543307086613</v>
      </c>
      <c r="J214" s="19">
        <v>846000</v>
      </c>
      <c r="K214" s="18">
        <f t="shared" si="35"/>
        <v>1415.3344481605352</v>
      </c>
      <c r="L214" s="20">
        <v>846370</v>
      </c>
      <c r="M214" s="21" t="s">
        <v>25</v>
      </c>
      <c r="N214" s="17"/>
      <c r="O214" s="17" t="s">
        <v>84</v>
      </c>
      <c r="P214" s="22" t="s">
        <v>44</v>
      </c>
      <c r="Q214" s="13"/>
    </row>
    <row r="215" spans="1:17" s="23" customFormat="1" ht="28.8" customHeight="1" x14ac:dyDescent="0.3">
      <c r="A215" s="12">
        <f t="shared" si="33"/>
        <v>212</v>
      </c>
      <c r="B215" s="13" t="s">
        <v>74</v>
      </c>
      <c r="C215" s="14" t="s">
        <v>116</v>
      </c>
      <c r="D215" s="14" t="s">
        <v>51</v>
      </c>
      <c r="E215" s="15" t="s">
        <v>118</v>
      </c>
      <c r="F215" s="16" t="s">
        <v>412</v>
      </c>
      <c r="G215" s="16" t="s">
        <v>413</v>
      </c>
      <c r="H215" s="17">
        <v>4</v>
      </c>
      <c r="I215" s="24"/>
      <c r="J215" s="19">
        <v>208000</v>
      </c>
      <c r="K215" s="24"/>
      <c r="L215" s="20">
        <v>208000</v>
      </c>
      <c r="M215" s="21" t="s">
        <v>25</v>
      </c>
      <c r="N215" s="17"/>
      <c r="O215" s="17" t="s">
        <v>84</v>
      </c>
      <c r="P215" s="22" t="s">
        <v>44</v>
      </c>
      <c r="Q215" s="16"/>
    </row>
    <row r="216" spans="1:17" s="23" customFormat="1" ht="28.8" customHeight="1" x14ac:dyDescent="0.3">
      <c r="A216" s="12">
        <f t="shared" si="33"/>
        <v>213</v>
      </c>
      <c r="B216" s="13" t="s">
        <v>74</v>
      </c>
      <c r="C216" s="14" t="s">
        <v>116</v>
      </c>
      <c r="D216" s="14" t="s">
        <v>51</v>
      </c>
      <c r="E216" s="15" t="s">
        <v>118</v>
      </c>
      <c r="F216" s="16" t="s">
        <v>414</v>
      </c>
      <c r="G216" s="16" t="s">
        <v>415</v>
      </c>
      <c r="H216" s="17">
        <v>4</v>
      </c>
      <c r="I216" s="18">
        <f>+J216/508</f>
        <v>267.71653543307087</v>
      </c>
      <c r="J216" s="19">
        <v>136000</v>
      </c>
      <c r="K216" s="18">
        <f>+L216/598</f>
        <v>226.75585284280936</v>
      </c>
      <c r="L216" s="20">
        <v>135600</v>
      </c>
      <c r="M216" s="21" t="s">
        <v>25</v>
      </c>
      <c r="N216" s="17"/>
      <c r="O216" s="17" t="s">
        <v>84</v>
      </c>
      <c r="P216" s="22" t="s">
        <v>44</v>
      </c>
      <c r="Q216" s="16"/>
    </row>
    <row r="217" spans="1:17" s="23" customFormat="1" ht="28.8" customHeight="1" x14ac:dyDescent="0.3">
      <c r="A217" s="12">
        <f t="shared" si="33"/>
        <v>214</v>
      </c>
      <c r="B217" s="13" t="s">
        <v>97</v>
      </c>
      <c r="C217" s="14" t="s">
        <v>98</v>
      </c>
      <c r="D217" s="14" t="s">
        <v>399</v>
      </c>
      <c r="E217" s="15"/>
      <c r="F217" s="16" t="s">
        <v>416</v>
      </c>
      <c r="G217" s="16" t="s">
        <v>401</v>
      </c>
      <c r="H217" s="17">
        <v>1</v>
      </c>
      <c r="I217" s="24"/>
      <c r="J217" s="19">
        <v>122000</v>
      </c>
      <c r="K217" s="24"/>
      <c r="L217" s="20">
        <v>122040</v>
      </c>
      <c r="M217" s="21" t="s">
        <v>25</v>
      </c>
      <c r="N217" s="17"/>
      <c r="O217" s="17" t="s">
        <v>84</v>
      </c>
      <c r="P217" s="22" t="s">
        <v>44</v>
      </c>
      <c r="Q217" s="13"/>
    </row>
    <row r="218" spans="1:17" s="23" customFormat="1" ht="28.8" customHeight="1" x14ac:dyDescent="0.3">
      <c r="A218" s="12">
        <f t="shared" si="33"/>
        <v>215</v>
      </c>
      <c r="B218" s="13" t="s">
        <v>97</v>
      </c>
      <c r="C218" s="14" t="s">
        <v>98</v>
      </c>
      <c r="D218" s="14" t="s">
        <v>399</v>
      </c>
      <c r="E218" s="15"/>
      <c r="F218" s="16" t="s">
        <v>417</v>
      </c>
      <c r="G218" s="16" t="s">
        <v>401</v>
      </c>
      <c r="H218" s="17">
        <v>1</v>
      </c>
      <c r="I218" s="24"/>
      <c r="J218" s="19">
        <v>33000</v>
      </c>
      <c r="K218" s="24"/>
      <c r="L218" s="20">
        <v>33900</v>
      </c>
      <c r="M218" s="21" t="s">
        <v>25</v>
      </c>
      <c r="N218" s="17"/>
      <c r="O218" s="17" t="s">
        <v>84</v>
      </c>
      <c r="P218" s="22" t="s">
        <v>44</v>
      </c>
      <c r="Q218" s="13"/>
    </row>
    <row r="219" spans="1:17" s="23" customFormat="1" ht="28.8" customHeight="1" x14ac:dyDescent="0.3">
      <c r="A219" s="12">
        <f t="shared" si="33"/>
        <v>216</v>
      </c>
      <c r="B219" s="13" t="s">
        <v>135</v>
      </c>
      <c r="C219" s="14" t="s">
        <v>285</v>
      </c>
      <c r="D219" s="14" t="s">
        <v>285</v>
      </c>
      <c r="E219" s="15"/>
      <c r="F219" s="16" t="s">
        <v>418</v>
      </c>
      <c r="G219" s="16" t="s">
        <v>419</v>
      </c>
      <c r="H219" s="17">
        <v>1</v>
      </c>
      <c r="I219" s="24"/>
      <c r="J219" s="19">
        <v>559728000</v>
      </c>
      <c r="K219" s="24"/>
      <c r="L219" s="20">
        <v>0</v>
      </c>
      <c r="M219" s="21" t="s">
        <v>25</v>
      </c>
      <c r="N219" s="17" t="s">
        <v>15</v>
      </c>
      <c r="O219" s="17" t="s">
        <v>26</v>
      </c>
      <c r="P219" s="22" t="s">
        <v>44</v>
      </c>
      <c r="Q219" s="13" t="s">
        <v>28</v>
      </c>
    </row>
    <row r="220" spans="1:17" s="23" customFormat="1" ht="28.8" customHeight="1" x14ac:dyDescent="0.3">
      <c r="A220" s="12">
        <f t="shared" si="33"/>
        <v>217</v>
      </c>
      <c r="B220" s="13" t="s">
        <v>74</v>
      </c>
      <c r="C220" s="14" t="s">
        <v>116</v>
      </c>
      <c r="D220" s="14" t="s">
        <v>116</v>
      </c>
      <c r="E220" s="15" t="s">
        <v>118</v>
      </c>
      <c r="F220" s="16" t="s">
        <v>420</v>
      </c>
      <c r="G220" s="16" t="s">
        <v>421</v>
      </c>
      <c r="H220" s="17">
        <v>9</v>
      </c>
      <c r="I220" s="24"/>
      <c r="J220" s="19">
        <v>1083000</v>
      </c>
      <c r="K220" s="24"/>
      <c r="L220" s="20">
        <v>1083670</v>
      </c>
      <c r="M220" s="21" t="s">
        <v>25</v>
      </c>
      <c r="N220" s="17"/>
      <c r="O220" s="17" t="s">
        <v>84</v>
      </c>
      <c r="P220" s="22" t="s">
        <v>44</v>
      </c>
      <c r="Q220" s="13"/>
    </row>
    <row r="221" spans="1:17" s="23" customFormat="1" ht="28.8" customHeight="1" x14ac:dyDescent="0.3">
      <c r="A221" s="12">
        <f t="shared" si="33"/>
        <v>218</v>
      </c>
      <c r="B221" s="13" t="s">
        <v>74</v>
      </c>
      <c r="C221" s="14" t="s">
        <v>75</v>
      </c>
      <c r="D221" s="14" t="s">
        <v>75</v>
      </c>
      <c r="E221" s="15" t="s">
        <v>77</v>
      </c>
      <c r="F221" s="16" t="s">
        <v>422</v>
      </c>
      <c r="G221" s="16" t="s">
        <v>423</v>
      </c>
      <c r="H221" s="17">
        <v>1</v>
      </c>
      <c r="I221" s="24"/>
      <c r="J221" s="19">
        <v>13300000</v>
      </c>
      <c r="K221" s="24"/>
      <c r="L221" s="20">
        <v>13300100</v>
      </c>
      <c r="M221" s="21" t="s">
        <v>25</v>
      </c>
      <c r="N221" s="28" t="s">
        <v>424</v>
      </c>
      <c r="O221" s="17" t="s">
        <v>43</v>
      </c>
      <c r="P221" s="22" t="s">
        <v>425</v>
      </c>
      <c r="Q221" s="13"/>
    </row>
    <row r="222" spans="1:17" s="23" customFormat="1" ht="28.8" customHeight="1" x14ac:dyDescent="0.3">
      <c r="A222" s="12">
        <f t="shared" si="33"/>
        <v>219</v>
      </c>
      <c r="B222" s="13" t="s">
        <v>74</v>
      </c>
      <c r="C222" s="14" t="s">
        <v>116</v>
      </c>
      <c r="D222" s="14" t="s">
        <v>116</v>
      </c>
      <c r="E222" s="15" t="s">
        <v>118</v>
      </c>
      <c r="F222" s="16" t="s">
        <v>426</v>
      </c>
      <c r="G222" s="16" t="s">
        <v>421</v>
      </c>
      <c r="H222" s="17">
        <v>8</v>
      </c>
      <c r="I222" s="24"/>
      <c r="J222" s="19">
        <v>259000</v>
      </c>
      <c r="K222" s="24"/>
      <c r="L222" s="20">
        <v>258770</v>
      </c>
      <c r="M222" s="21" t="s">
        <v>25</v>
      </c>
      <c r="N222" s="17"/>
      <c r="O222" s="17" t="s">
        <v>84</v>
      </c>
      <c r="P222" s="22" t="s">
        <v>44</v>
      </c>
      <c r="Q222" s="13"/>
    </row>
    <row r="223" spans="1:17" s="23" customFormat="1" ht="28.8" customHeight="1" x14ac:dyDescent="0.3">
      <c r="A223" s="12">
        <f t="shared" si="33"/>
        <v>220</v>
      </c>
      <c r="B223" s="13" t="s">
        <v>74</v>
      </c>
      <c r="C223" s="14" t="s">
        <v>116</v>
      </c>
      <c r="D223" s="14" t="s">
        <v>116</v>
      </c>
      <c r="E223" s="15" t="s">
        <v>118</v>
      </c>
      <c r="F223" s="16" t="s">
        <v>427</v>
      </c>
      <c r="G223" s="16" t="s">
        <v>421</v>
      </c>
      <c r="H223" s="17">
        <v>1</v>
      </c>
      <c r="I223" s="24"/>
      <c r="J223" s="19">
        <v>6000</v>
      </c>
      <c r="K223" s="24"/>
      <c r="L223" s="20">
        <v>6780</v>
      </c>
      <c r="M223" s="21" t="s">
        <v>25</v>
      </c>
      <c r="N223" s="17"/>
      <c r="O223" s="17" t="s">
        <v>84</v>
      </c>
      <c r="P223" s="22" t="s">
        <v>44</v>
      </c>
      <c r="Q223" s="13"/>
    </row>
    <row r="224" spans="1:17" s="23" customFormat="1" ht="28.8" customHeight="1" x14ac:dyDescent="0.3">
      <c r="A224" s="12">
        <f t="shared" si="33"/>
        <v>221</v>
      </c>
      <c r="B224" s="13" t="s">
        <v>74</v>
      </c>
      <c r="C224" s="14" t="s">
        <v>116</v>
      </c>
      <c r="D224" s="14" t="s">
        <v>116</v>
      </c>
      <c r="E224" s="15" t="s">
        <v>118</v>
      </c>
      <c r="F224" s="16" t="s">
        <v>428</v>
      </c>
      <c r="G224" s="16" t="s">
        <v>421</v>
      </c>
      <c r="H224" s="17">
        <v>1</v>
      </c>
      <c r="I224" s="24"/>
      <c r="J224" s="19">
        <v>3000</v>
      </c>
      <c r="K224" s="24"/>
      <c r="L224" s="20">
        <v>3390</v>
      </c>
      <c r="M224" s="21" t="s">
        <v>25</v>
      </c>
      <c r="N224" s="17"/>
      <c r="O224" s="17" t="s">
        <v>84</v>
      </c>
      <c r="P224" s="22" t="s">
        <v>44</v>
      </c>
      <c r="Q224" s="13"/>
    </row>
    <row r="225" spans="1:17" s="23" customFormat="1" ht="28.8" customHeight="1" x14ac:dyDescent="0.3">
      <c r="A225" s="12">
        <f t="shared" si="33"/>
        <v>222</v>
      </c>
      <c r="B225" s="13" t="s">
        <v>74</v>
      </c>
      <c r="C225" s="14" t="s">
        <v>116</v>
      </c>
      <c r="D225" s="14" t="s">
        <v>116</v>
      </c>
      <c r="E225" s="15" t="s">
        <v>118</v>
      </c>
      <c r="F225" s="16" t="s">
        <v>429</v>
      </c>
      <c r="G225" s="16" t="s">
        <v>421</v>
      </c>
      <c r="H225" s="17">
        <v>5</v>
      </c>
      <c r="I225" s="24"/>
      <c r="J225" s="19">
        <v>15000</v>
      </c>
      <c r="K225" s="24"/>
      <c r="L225" s="20">
        <v>14690</v>
      </c>
      <c r="M225" s="21" t="s">
        <v>25</v>
      </c>
      <c r="N225" s="17"/>
      <c r="O225" s="17" t="s">
        <v>84</v>
      </c>
      <c r="P225" s="22" t="s">
        <v>44</v>
      </c>
      <c r="Q225" s="13"/>
    </row>
    <row r="226" spans="1:17" s="23" customFormat="1" ht="28.8" customHeight="1" x14ac:dyDescent="0.3">
      <c r="A226" s="12">
        <f t="shared" si="33"/>
        <v>223</v>
      </c>
      <c r="B226" s="13" t="s">
        <v>74</v>
      </c>
      <c r="C226" s="14" t="s">
        <v>116</v>
      </c>
      <c r="D226" s="14" t="s">
        <v>116</v>
      </c>
      <c r="E226" s="15" t="s">
        <v>118</v>
      </c>
      <c r="F226" s="16" t="s">
        <v>430</v>
      </c>
      <c r="G226" s="16" t="s">
        <v>421</v>
      </c>
      <c r="H226" s="17">
        <v>2</v>
      </c>
      <c r="I226" s="24"/>
      <c r="J226" s="19">
        <v>10000</v>
      </c>
      <c r="K226" s="24"/>
      <c r="L226" s="20">
        <v>10170</v>
      </c>
      <c r="M226" s="21" t="s">
        <v>25</v>
      </c>
      <c r="N226" s="17"/>
      <c r="O226" s="17" t="s">
        <v>84</v>
      </c>
      <c r="P226" s="22" t="s">
        <v>44</v>
      </c>
      <c r="Q226" s="13"/>
    </row>
    <row r="227" spans="1:17" s="23" customFormat="1" ht="28.8" customHeight="1" x14ac:dyDescent="0.3">
      <c r="A227" s="12">
        <f t="shared" si="33"/>
        <v>224</v>
      </c>
      <c r="B227" s="13" t="s">
        <v>74</v>
      </c>
      <c r="C227" s="14" t="s">
        <v>116</v>
      </c>
      <c r="D227" s="14" t="s">
        <v>116</v>
      </c>
      <c r="E227" s="15" t="s">
        <v>118</v>
      </c>
      <c r="F227" s="16" t="s">
        <v>431</v>
      </c>
      <c r="G227" s="16" t="s">
        <v>421</v>
      </c>
      <c r="H227" s="17">
        <v>1</v>
      </c>
      <c r="I227" s="24"/>
      <c r="J227" s="19">
        <v>132000</v>
      </c>
      <c r="K227" s="24"/>
      <c r="L227" s="20">
        <v>131080</v>
      </c>
      <c r="M227" s="21" t="s">
        <v>25</v>
      </c>
      <c r="N227" s="17"/>
      <c r="O227" s="17" t="s">
        <v>84</v>
      </c>
      <c r="P227" s="22" t="s">
        <v>44</v>
      </c>
      <c r="Q227" s="13"/>
    </row>
    <row r="228" spans="1:17" s="23" customFormat="1" ht="28.8" customHeight="1" x14ac:dyDescent="0.3">
      <c r="A228" s="12">
        <f t="shared" si="33"/>
        <v>225</v>
      </c>
      <c r="B228" s="13" t="s">
        <v>74</v>
      </c>
      <c r="C228" s="14" t="s">
        <v>116</v>
      </c>
      <c r="D228" s="14" t="s">
        <v>116</v>
      </c>
      <c r="E228" s="15" t="s">
        <v>118</v>
      </c>
      <c r="F228" s="16" t="s">
        <v>432</v>
      </c>
      <c r="G228" s="16" t="s">
        <v>433</v>
      </c>
      <c r="H228" s="17">
        <v>2</v>
      </c>
      <c r="I228" s="24"/>
      <c r="J228" s="19">
        <v>51000</v>
      </c>
      <c r="K228" s="24"/>
      <c r="L228" s="20">
        <v>51980</v>
      </c>
      <c r="M228" s="21" t="s">
        <v>25</v>
      </c>
      <c r="N228" s="17"/>
      <c r="O228" s="17" t="s">
        <v>84</v>
      </c>
      <c r="P228" s="22" t="s">
        <v>44</v>
      </c>
      <c r="Q228" s="13"/>
    </row>
    <row r="229" spans="1:17" s="23" customFormat="1" ht="28.8" customHeight="1" x14ac:dyDescent="0.3">
      <c r="A229" s="12">
        <f t="shared" si="33"/>
        <v>226</v>
      </c>
      <c r="B229" s="13" t="s">
        <v>74</v>
      </c>
      <c r="C229" s="14" t="s">
        <v>116</v>
      </c>
      <c r="D229" s="14" t="s">
        <v>116</v>
      </c>
      <c r="E229" s="15" t="s">
        <v>118</v>
      </c>
      <c r="F229" s="16" t="s">
        <v>434</v>
      </c>
      <c r="G229" s="16" t="s">
        <v>421</v>
      </c>
      <c r="H229" s="17">
        <v>9</v>
      </c>
      <c r="I229" s="24"/>
      <c r="J229" s="19">
        <v>16000</v>
      </c>
      <c r="K229" s="24"/>
      <c r="L229" s="20">
        <v>16950</v>
      </c>
      <c r="M229" s="21" t="s">
        <v>25</v>
      </c>
      <c r="N229" s="17"/>
      <c r="O229" s="17" t="s">
        <v>84</v>
      </c>
      <c r="P229" s="22" t="s">
        <v>44</v>
      </c>
      <c r="Q229" s="13"/>
    </row>
    <row r="230" spans="1:17" s="23" customFormat="1" ht="28.8" customHeight="1" x14ac:dyDescent="0.3">
      <c r="A230" s="12">
        <f t="shared" si="33"/>
        <v>227</v>
      </c>
      <c r="B230" s="13" t="s">
        <v>74</v>
      </c>
      <c r="C230" s="14" t="s">
        <v>116</v>
      </c>
      <c r="D230" s="14" t="s">
        <v>116</v>
      </c>
      <c r="E230" s="15" t="s">
        <v>118</v>
      </c>
      <c r="F230" s="16" t="s">
        <v>435</v>
      </c>
      <c r="G230" s="16" t="s">
        <v>421</v>
      </c>
      <c r="H230" s="17">
        <v>8</v>
      </c>
      <c r="I230" s="24"/>
      <c r="J230" s="19">
        <v>91000</v>
      </c>
      <c r="K230" s="24"/>
      <c r="L230" s="20">
        <v>90400</v>
      </c>
      <c r="M230" s="21" t="s">
        <v>25</v>
      </c>
      <c r="N230" s="17"/>
      <c r="O230" s="17" t="s">
        <v>84</v>
      </c>
      <c r="P230" s="22" t="s">
        <v>44</v>
      </c>
      <c r="Q230" s="13"/>
    </row>
    <row r="231" spans="1:17" s="23" customFormat="1" ht="28.8" customHeight="1" x14ac:dyDescent="0.3">
      <c r="A231" s="12">
        <f t="shared" si="33"/>
        <v>228</v>
      </c>
      <c r="B231" s="13" t="s">
        <v>74</v>
      </c>
      <c r="C231" s="14" t="s">
        <v>116</v>
      </c>
      <c r="D231" s="14" t="s">
        <v>116</v>
      </c>
      <c r="E231" s="15" t="s">
        <v>118</v>
      </c>
      <c r="F231" s="16" t="s">
        <v>436</v>
      </c>
      <c r="G231" s="16" t="s">
        <v>421</v>
      </c>
      <c r="H231" s="17">
        <v>8</v>
      </c>
      <c r="I231" s="24"/>
      <c r="J231" s="19">
        <v>91000</v>
      </c>
      <c r="K231" s="24"/>
      <c r="L231" s="20">
        <v>90400</v>
      </c>
      <c r="M231" s="21" t="s">
        <v>25</v>
      </c>
      <c r="N231" s="17"/>
      <c r="O231" s="17" t="s">
        <v>84</v>
      </c>
      <c r="P231" s="22" t="s">
        <v>44</v>
      </c>
      <c r="Q231" s="13"/>
    </row>
    <row r="232" spans="1:17" s="23" customFormat="1" ht="28.8" customHeight="1" x14ac:dyDescent="0.3">
      <c r="A232" s="12">
        <f t="shared" si="33"/>
        <v>229</v>
      </c>
      <c r="B232" s="13" t="s">
        <v>74</v>
      </c>
      <c r="C232" s="14" t="s">
        <v>116</v>
      </c>
      <c r="D232" s="14" t="s">
        <v>116</v>
      </c>
      <c r="E232" s="15" t="s">
        <v>118</v>
      </c>
      <c r="F232" s="16" t="s">
        <v>437</v>
      </c>
      <c r="G232" s="16" t="s">
        <v>421</v>
      </c>
      <c r="H232" s="17">
        <v>1</v>
      </c>
      <c r="I232" s="24"/>
      <c r="J232" s="19">
        <v>133000</v>
      </c>
      <c r="K232" s="24"/>
      <c r="L232" s="20">
        <v>133340</v>
      </c>
      <c r="M232" s="21" t="s">
        <v>25</v>
      </c>
      <c r="N232" s="17"/>
      <c r="O232" s="17" t="s">
        <v>84</v>
      </c>
      <c r="P232" s="22" t="s">
        <v>44</v>
      </c>
      <c r="Q232" s="13"/>
    </row>
    <row r="233" spans="1:17" s="23" customFormat="1" ht="28.8" customHeight="1" x14ac:dyDescent="0.3">
      <c r="A233" s="12">
        <f t="shared" si="33"/>
        <v>230</v>
      </c>
      <c r="B233" s="13" t="s">
        <v>74</v>
      </c>
      <c r="C233" s="14" t="s">
        <v>116</v>
      </c>
      <c r="D233" s="14" t="s">
        <v>116</v>
      </c>
      <c r="E233" s="15" t="s">
        <v>118</v>
      </c>
      <c r="F233" s="16" t="s">
        <v>438</v>
      </c>
      <c r="G233" s="16" t="s">
        <v>421</v>
      </c>
      <c r="H233" s="17">
        <v>8</v>
      </c>
      <c r="I233" s="24"/>
      <c r="J233" s="19">
        <v>70000</v>
      </c>
      <c r="K233" s="24"/>
      <c r="L233" s="20">
        <v>70060</v>
      </c>
      <c r="M233" s="21" t="s">
        <v>25</v>
      </c>
      <c r="N233" s="17"/>
      <c r="O233" s="17" t="s">
        <v>84</v>
      </c>
      <c r="P233" s="22" t="s">
        <v>44</v>
      </c>
      <c r="Q233" s="13"/>
    </row>
    <row r="234" spans="1:17" s="23" customFormat="1" ht="28.8" customHeight="1" x14ac:dyDescent="0.3">
      <c r="A234" s="12">
        <f t="shared" si="33"/>
        <v>231</v>
      </c>
      <c r="B234" s="13" t="s">
        <v>74</v>
      </c>
      <c r="C234" s="14" t="s">
        <v>116</v>
      </c>
      <c r="D234" s="14" t="s">
        <v>116</v>
      </c>
      <c r="E234" s="15" t="s">
        <v>118</v>
      </c>
      <c r="F234" s="16" t="s">
        <v>439</v>
      </c>
      <c r="G234" s="16" t="s">
        <v>421</v>
      </c>
      <c r="H234" s="17">
        <v>3</v>
      </c>
      <c r="I234" s="24"/>
      <c r="J234" s="19">
        <v>257000</v>
      </c>
      <c r="K234" s="24"/>
      <c r="L234" s="20">
        <v>256510</v>
      </c>
      <c r="M234" s="21" t="s">
        <v>25</v>
      </c>
      <c r="N234" s="17"/>
      <c r="O234" s="17" t="s">
        <v>84</v>
      </c>
      <c r="P234" s="22" t="s">
        <v>44</v>
      </c>
      <c r="Q234" s="13"/>
    </row>
    <row r="235" spans="1:17" s="23" customFormat="1" ht="28.8" customHeight="1" x14ac:dyDescent="0.3">
      <c r="A235" s="12">
        <f t="shared" si="33"/>
        <v>232</v>
      </c>
      <c r="B235" s="13" t="s">
        <v>74</v>
      </c>
      <c r="C235" s="14" t="s">
        <v>116</v>
      </c>
      <c r="D235" s="14" t="s">
        <v>116</v>
      </c>
      <c r="E235" s="15" t="s">
        <v>118</v>
      </c>
      <c r="F235" s="16" t="s">
        <v>440</v>
      </c>
      <c r="G235" s="16" t="s">
        <v>421</v>
      </c>
      <c r="H235" s="17">
        <v>3</v>
      </c>
      <c r="I235" s="24"/>
      <c r="J235" s="19">
        <v>279000</v>
      </c>
      <c r="K235" s="24"/>
      <c r="L235" s="20">
        <v>279110</v>
      </c>
      <c r="M235" s="21" t="s">
        <v>25</v>
      </c>
      <c r="N235" s="17"/>
      <c r="O235" s="17" t="s">
        <v>84</v>
      </c>
      <c r="P235" s="22" t="s">
        <v>44</v>
      </c>
      <c r="Q235" s="13"/>
    </row>
    <row r="236" spans="1:17" s="23" customFormat="1" ht="28.8" customHeight="1" x14ac:dyDescent="0.3">
      <c r="A236" s="12">
        <f t="shared" si="33"/>
        <v>233</v>
      </c>
      <c r="B236" s="13" t="s">
        <v>74</v>
      </c>
      <c r="C236" s="14" t="s">
        <v>116</v>
      </c>
      <c r="D236" s="14" t="s">
        <v>116</v>
      </c>
      <c r="E236" s="15" t="s">
        <v>118</v>
      </c>
      <c r="F236" s="16" t="s">
        <v>441</v>
      </c>
      <c r="G236" s="16" t="s">
        <v>421</v>
      </c>
      <c r="H236" s="17">
        <v>8</v>
      </c>
      <c r="I236" s="24"/>
      <c r="J236" s="19">
        <v>200000</v>
      </c>
      <c r="K236" s="24"/>
      <c r="L236" s="20">
        <v>200010</v>
      </c>
      <c r="M236" s="21" t="s">
        <v>25</v>
      </c>
      <c r="N236" s="17"/>
      <c r="O236" s="17" t="s">
        <v>84</v>
      </c>
      <c r="P236" s="22" t="s">
        <v>44</v>
      </c>
      <c r="Q236" s="13"/>
    </row>
    <row r="237" spans="1:17" s="23" customFormat="1" ht="28.8" customHeight="1" x14ac:dyDescent="0.3">
      <c r="A237" s="12">
        <f t="shared" si="33"/>
        <v>234</v>
      </c>
      <c r="B237" s="13" t="s">
        <v>74</v>
      </c>
      <c r="C237" s="14" t="s">
        <v>116</v>
      </c>
      <c r="D237" s="14" t="s">
        <v>116</v>
      </c>
      <c r="E237" s="15" t="s">
        <v>118</v>
      </c>
      <c r="F237" s="16" t="s">
        <v>442</v>
      </c>
      <c r="G237" s="16" t="s">
        <v>421</v>
      </c>
      <c r="H237" s="17">
        <v>1</v>
      </c>
      <c r="I237" s="24"/>
      <c r="J237" s="19">
        <v>411000</v>
      </c>
      <c r="K237" s="24"/>
      <c r="L237" s="20">
        <v>411320</v>
      </c>
      <c r="M237" s="21" t="s">
        <v>25</v>
      </c>
      <c r="N237" s="17"/>
      <c r="O237" s="17" t="s">
        <v>84</v>
      </c>
      <c r="P237" s="22" t="s">
        <v>44</v>
      </c>
      <c r="Q237" s="13"/>
    </row>
    <row r="238" spans="1:17" s="23" customFormat="1" ht="28.8" customHeight="1" x14ac:dyDescent="0.3">
      <c r="A238" s="12">
        <f t="shared" si="33"/>
        <v>235</v>
      </c>
      <c r="B238" s="13" t="s">
        <v>74</v>
      </c>
      <c r="C238" s="14" t="s">
        <v>116</v>
      </c>
      <c r="D238" s="14" t="s">
        <v>116</v>
      </c>
      <c r="E238" s="15" t="s">
        <v>118</v>
      </c>
      <c r="F238" s="16" t="s">
        <v>443</v>
      </c>
      <c r="G238" s="16" t="s">
        <v>421</v>
      </c>
      <c r="H238" s="17">
        <v>1</v>
      </c>
      <c r="I238" s="24"/>
      <c r="J238" s="19">
        <v>41000</v>
      </c>
      <c r="K238" s="24"/>
      <c r="L238" s="20">
        <v>40680</v>
      </c>
      <c r="M238" s="21" t="s">
        <v>25</v>
      </c>
      <c r="N238" s="17"/>
      <c r="O238" s="17" t="s">
        <v>84</v>
      </c>
      <c r="P238" s="22" t="s">
        <v>44</v>
      </c>
      <c r="Q238" s="13"/>
    </row>
    <row r="239" spans="1:17" s="23" customFormat="1" ht="28.8" customHeight="1" x14ac:dyDescent="0.3">
      <c r="A239" s="12">
        <f t="shared" si="33"/>
        <v>236</v>
      </c>
      <c r="B239" s="13" t="s">
        <v>74</v>
      </c>
      <c r="C239" s="14" t="s">
        <v>116</v>
      </c>
      <c r="D239" s="14" t="s">
        <v>116</v>
      </c>
      <c r="E239" s="15" t="s">
        <v>118</v>
      </c>
      <c r="F239" s="16" t="s">
        <v>444</v>
      </c>
      <c r="G239" s="16" t="s">
        <v>421</v>
      </c>
      <c r="H239" s="17">
        <v>1</v>
      </c>
      <c r="I239" s="24"/>
      <c r="J239" s="19">
        <v>30000</v>
      </c>
      <c r="K239" s="24"/>
      <c r="L239" s="20">
        <v>30510</v>
      </c>
      <c r="M239" s="21" t="s">
        <v>25</v>
      </c>
      <c r="N239" s="17"/>
      <c r="O239" s="17" t="s">
        <v>84</v>
      </c>
      <c r="P239" s="22" t="s">
        <v>44</v>
      </c>
      <c r="Q239" s="13"/>
    </row>
    <row r="240" spans="1:17" s="23" customFormat="1" ht="28.8" customHeight="1" x14ac:dyDescent="0.3">
      <c r="A240" s="12">
        <f t="shared" si="33"/>
        <v>237</v>
      </c>
      <c r="B240" s="13" t="s">
        <v>74</v>
      </c>
      <c r="C240" s="14" t="s">
        <v>75</v>
      </c>
      <c r="D240" s="14" t="s">
        <v>75</v>
      </c>
      <c r="E240" s="15" t="s">
        <v>77</v>
      </c>
      <c r="F240" s="16" t="s">
        <v>445</v>
      </c>
      <c r="G240" s="16" t="s">
        <v>446</v>
      </c>
      <c r="H240" s="17">
        <v>1</v>
      </c>
      <c r="I240" s="24"/>
      <c r="J240" s="19">
        <v>7976000</v>
      </c>
      <c r="K240" s="24"/>
      <c r="L240" s="20">
        <v>4135800</v>
      </c>
      <c r="M240" s="21" t="s">
        <v>25</v>
      </c>
      <c r="N240" s="28">
        <v>71467188</v>
      </c>
      <c r="O240" s="17" t="s">
        <v>26</v>
      </c>
      <c r="P240" s="22" t="s">
        <v>27</v>
      </c>
      <c r="Q240" s="13"/>
    </row>
    <row r="241" spans="1:17" s="23" customFormat="1" ht="28.8" customHeight="1" x14ac:dyDescent="0.3">
      <c r="A241" s="12">
        <f t="shared" si="33"/>
        <v>238</v>
      </c>
      <c r="B241" s="13" t="s">
        <v>74</v>
      </c>
      <c r="C241" s="14" t="s">
        <v>75</v>
      </c>
      <c r="D241" s="14" t="s">
        <v>75</v>
      </c>
      <c r="E241" s="15" t="s">
        <v>77</v>
      </c>
      <c r="F241" s="16" t="s">
        <v>447</v>
      </c>
      <c r="G241" s="16" t="s">
        <v>448</v>
      </c>
      <c r="H241" s="17">
        <v>1</v>
      </c>
      <c r="I241" s="24"/>
      <c r="J241" s="19">
        <v>7393000</v>
      </c>
      <c r="K241" s="24"/>
      <c r="L241" s="20">
        <v>3392260</v>
      </c>
      <c r="M241" s="21" t="s">
        <v>25</v>
      </c>
      <c r="N241" s="28">
        <v>71467188</v>
      </c>
      <c r="O241" s="17" t="s">
        <v>26</v>
      </c>
      <c r="P241" s="22" t="s">
        <v>27</v>
      </c>
      <c r="Q241" s="13"/>
    </row>
    <row r="242" spans="1:17" s="23" customFormat="1" ht="28.8" customHeight="1" x14ac:dyDescent="0.3">
      <c r="A242" s="12">
        <f t="shared" si="33"/>
        <v>239</v>
      </c>
      <c r="B242" s="13" t="s">
        <v>74</v>
      </c>
      <c r="C242" s="14" t="s">
        <v>75</v>
      </c>
      <c r="D242" s="14" t="s">
        <v>75</v>
      </c>
      <c r="E242" s="15" t="s">
        <v>77</v>
      </c>
      <c r="F242" s="16" t="s">
        <v>449</v>
      </c>
      <c r="G242" s="16" t="s">
        <v>450</v>
      </c>
      <c r="H242" s="17">
        <v>1</v>
      </c>
      <c r="I242" s="24"/>
      <c r="J242" s="19">
        <v>8671000</v>
      </c>
      <c r="K242" s="24"/>
      <c r="L242" s="20">
        <v>8671620</v>
      </c>
      <c r="M242" s="21" t="s">
        <v>25</v>
      </c>
      <c r="N242" s="28">
        <v>71467188</v>
      </c>
      <c r="O242" s="17" t="s">
        <v>26</v>
      </c>
      <c r="P242" s="22" t="s">
        <v>425</v>
      </c>
      <c r="Q242" s="13" t="s">
        <v>28</v>
      </c>
    </row>
    <row r="243" spans="1:17" s="23" customFormat="1" ht="28.8" customHeight="1" x14ac:dyDescent="0.3">
      <c r="A243" s="12">
        <f t="shared" si="33"/>
        <v>240</v>
      </c>
      <c r="B243" s="13" t="s">
        <v>74</v>
      </c>
      <c r="C243" s="14" t="s">
        <v>75</v>
      </c>
      <c r="D243" s="14" t="s">
        <v>75</v>
      </c>
      <c r="E243" s="15" t="s">
        <v>77</v>
      </c>
      <c r="F243" s="16" t="s">
        <v>451</v>
      </c>
      <c r="G243" s="16" t="s">
        <v>452</v>
      </c>
      <c r="H243" s="17">
        <v>1</v>
      </c>
      <c r="I243" s="24"/>
      <c r="J243" s="19">
        <v>38342000</v>
      </c>
      <c r="K243" s="24"/>
      <c r="L243" s="20">
        <v>19881220</v>
      </c>
      <c r="M243" s="21" t="s">
        <v>25</v>
      </c>
      <c r="N243" s="28">
        <v>285868752</v>
      </c>
      <c r="O243" s="17" t="s">
        <v>26</v>
      </c>
      <c r="P243" s="22" t="s">
        <v>27</v>
      </c>
      <c r="Q243" s="13"/>
    </row>
    <row r="244" spans="1:17" s="23" customFormat="1" ht="28.8" customHeight="1" x14ac:dyDescent="0.3">
      <c r="A244" s="12">
        <f t="shared" si="33"/>
        <v>241</v>
      </c>
      <c r="B244" s="13" t="s">
        <v>74</v>
      </c>
      <c r="C244" s="14" t="s">
        <v>75</v>
      </c>
      <c r="D244" s="14" t="s">
        <v>75</v>
      </c>
      <c r="E244" s="15" t="s">
        <v>77</v>
      </c>
      <c r="F244" s="16" t="s">
        <v>453</v>
      </c>
      <c r="G244" s="16" t="s">
        <v>450</v>
      </c>
      <c r="H244" s="17">
        <v>1</v>
      </c>
      <c r="I244" s="24"/>
      <c r="J244" s="19">
        <v>9456000</v>
      </c>
      <c r="K244" s="24"/>
      <c r="L244" s="20">
        <v>9455840</v>
      </c>
      <c r="M244" s="21" t="s">
        <v>25</v>
      </c>
      <c r="N244" s="28">
        <v>285868752</v>
      </c>
      <c r="O244" s="17" t="s">
        <v>26</v>
      </c>
      <c r="P244" s="22" t="s">
        <v>27</v>
      </c>
      <c r="Q244" s="13" t="s">
        <v>28</v>
      </c>
    </row>
    <row r="245" spans="1:17" s="23" customFormat="1" ht="28.8" customHeight="1" x14ac:dyDescent="0.3">
      <c r="A245" s="12">
        <f t="shared" si="33"/>
        <v>242</v>
      </c>
      <c r="B245" s="13" t="s">
        <v>74</v>
      </c>
      <c r="C245" s="14" t="s">
        <v>75</v>
      </c>
      <c r="D245" s="14" t="s">
        <v>75</v>
      </c>
      <c r="E245" s="15" t="s">
        <v>77</v>
      </c>
      <c r="F245" s="16" t="s">
        <v>454</v>
      </c>
      <c r="G245" s="16" t="s">
        <v>455</v>
      </c>
      <c r="H245" s="17">
        <v>1</v>
      </c>
      <c r="I245" s="24"/>
      <c r="J245" s="19">
        <v>24425000</v>
      </c>
      <c r="K245" s="24"/>
      <c r="L245" s="20">
        <v>24424950</v>
      </c>
      <c r="M245" s="21" t="s">
        <v>25</v>
      </c>
      <c r="N245" s="28">
        <v>285868752</v>
      </c>
      <c r="O245" s="17" t="s">
        <v>26</v>
      </c>
      <c r="P245" s="22" t="s">
        <v>425</v>
      </c>
      <c r="Q245" s="13" t="s">
        <v>28</v>
      </c>
    </row>
    <row r="246" spans="1:17" s="23" customFormat="1" ht="28.8" customHeight="1" x14ac:dyDescent="0.3">
      <c r="A246" s="12">
        <f t="shared" si="33"/>
        <v>243</v>
      </c>
      <c r="B246" s="13" t="s">
        <v>74</v>
      </c>
      <c r="C246" s="14" t="s">
        <v>75</v>
      </c>
      <c r="D246" s="14" t="s">
        <v>75</v>
      </c>
      <c r="E246" s="15" t="s">
        <v>77</v>
      </c>
      <c r="F246" s="16" t="s">
        <v>456</v>
      </c>
      <c r="G246" s="16" t="s">
        <v>457</v>
      </c>
      <c r="H246" s="17">
        <v>1</v>
      </c>
      <c r="I246" s="24"/>
      <c r="J246" s="19">
        <v>28007000</v>
      </c>
      <c r="K246" s="24"/>
      <c r="L246" s="20">
        <v>7530320</v>
      </c>
      <c r="M246" s="21" t="s">
        <v>25</v>
      </c>
      <c r="N246" s="28">
        <v>285868752</v>
      </c>
      <c r="O246" s="17" t="s">
        <v>26</v>
      </c>
      <c r="P246" s="22" t="s">
        <v>27</v>
      </c>
      <c r="Q246" s="13"/>
    </row>
    <row r="247" spans="1:17" s="23" customFormat="1" ht="28.8" customHeight="1" x14ac:dyDescent="0.3">
      <c r="A247" s="12">
        <f t="shared" si="33"/>
        <v>244</v>
      </c>
      <c r="B247" s="13" t="s">
        <v>74</v>
      </c>
      <c r="C247" s="14" t="s">
        <v>116</v>
      </c>
      <c r="D247" s="14" t="s">
        <v>116</v>
      </c>
      <c r="E247" s="15" t="s">
        <v>118</v>
      </c>
      <c r="F247" s="16" t="s">
        <v>458</v>
      </c>
      <c r="G247" s="16" t="s">
        <v>421</v>
      </c>
      <c r="H247" s="17">
        <v>8</v>
      </c>
      <c r="I247" s="18">
        <f>+J247/508</f>
        <v>3039.3700787401576</v>
      </c>
      <c r="J247" s="19">
        <v>1544000</v>
      </c>
      <c r="K247" s="18">
        <f>+L247/598</f>
        <v>2583.1270903010031</v>
      </c>
      <c r="L247" s="20">
        <v>1544710</v>
      </c>
      <c r="M247" s="21" t="s">
        <v>25</v>
      </c>
      <c r="N247" s="17"/>
      <c r="O247" s="17" t="s">
        <v>84</v>
      </c>
      <c r="P247" s="22" t="s">
        <v>44</v>
      </c>
      <c r="Q247" s="13"/>
    </row>
    <row r="248" spans="1:17" s="23" customFormat="1" ht="28.8" customHeight="1" x14ac:dyDescent="0.3">
      <c r="A248" s="12">
        <f t="shared" si="33"/>
        <v>245</v>
      </c>
      <c r="B248" s="13" t="s">
        <v>74</v>
      </c>
      <c r="C248" s="14" t="s">
        <v>116</v>
      </c>
      <c r="D248" s="14" t="s">
        <v>116</v>
      </c>
      <c r="E248" s="15" t="s">
        <v>118</v>
      </c>
      <c r="F248" s="16" t="s">
        <v>459</v>
      </c>
      <c r="G248" s="16" t="s">
        <v>421</v>
      </c>
      <c r="H248" s="17">
        <v>9</v>
      </c>
      <c r="I248" s="24"/>
      <c r="J248" s="19">
        <v>123000</v>
      </c>
      <c r="K248" s="24"/>
      <c r="L248" s="20">
        <v>123170</v>
      </c>
      <c r="M248" s="21" t="s">
        <v>25</v>
      </c>
      <c r="N248" s="17"/>
      <c r="O248" s="17" t="s">
        <v>84</v>
      </c>
      <c r="P248" s="22" t="s">
        <v>44</v>
      </c>
      <c r="Q248" s="13"/>
    </row>
    <row r="249" spans="1:17" s="23" customFormat="1" ht="28.8" customHeight="1" x14ac:dyDescent="0.3">
      <c r="A249" s="12">
        <f t="shared" si="33"/>
        <v>246</v>
      </c>
      <c r="B249" s="13" t="s">
        <v>74</v>
      </c>
      <c r="C249" s="14" t="s">
        <v>75</v>
      </c>
      <c r="D249" s="14" t="s">
        <v>75</v>
      </c>
      <c r="E249" s="15" t="s">
        <v>77</v>
      </c>
      <c r="F249" s="16" t="s">
        <v>460</v>
      </c>
      <c r="G249" s="16" t="s">
        <v>461</v>
      </c>
      <c r="H249" s="17">
        <v>1</v>
      </c>
      <c r="I249" s="24"/>
      <c r="J249" s="19">
        <v>96637000</v>
      </c>
      <c r="K249" s="24"/>
      <c r="L249" s="20">
        <v>96637600</v>
      </c>
      <c r="M249" s="21" t="s">
        <v>25</v>
      </c>
      <c r="N249" s="28" t="s">
        <v>424</v>
      </c>
      <c r="O249" s="17" t="s">
        <v>43</v>
      </c>
      <c r="P249" s="22" t="s">
        <v>425</v>
      </c>
      <c r="Q249" s="13"/>
    </row>
    <row r="250" spans="1:17" s="23" customFormat="1" ht="28.8" customHeight="1" x14ac:dyDescent="0.3">
      <c r="A250" s="12">
        <f t="shared" si="33"/>
        <v>247</v>
      </c>
      <c r="B250" s="13" t="s">
        <v>74</v>
      </c>
      <c r="C250" s="14" t="s">
        <v>116</v>
      </c>
      <c r="D250" s="14" t="s">
        <v>116</v>
      </c>
      <c r="E250" s="15" t="s">
        <v>118</v>
      </c>
      <c r="F250" s="16" t="s">
        <v>462</v>
      </c>
      <c r="G250" s="16" t="s">
        <v>421</v>
      </c>
      <c r="H250" s="17">
        <v>1</v>
      </c>
      <c r="I250" s="24"/>
      <c r="J250" s="19">
        <v>66000</v>
      </c>
      <c r="K250" s="24"/>
      <c r="L250" s="20">
        <v>66670</v>
      </c>
      <c r="M250" s="21" t="s">
        <v>25</v>
      </c>
      <c r="N250" s="17"/>
      <c r="O250" s="17" t="s">
        <v>84</v>
      </c>
      <c r="P250" s="22" t="s">
        <v>44</v>
      </c>
      <c r="Q250" s="13"/>
    </row>
    <row r="251" spans="1:17" s="23" customFormat="1" ht="28.8" customHeight="1" x14ac:dyDescent="0.3">
      <c r="A251" s="12">
        <f t="shared" si="33"/>
        <v>248</v>
      </c>
      <c r="B251" s="13" t="s">
        <v>74</v>
      </c>
      <c r="C251" s="14" t="s">
        <v>116</v>
      </c>
      <c r="D251" s="14" t="s">
        <v>116</v>
      </c>
      <c r="E251" s="15" t="s">
        <v>118</v>
      </c>
      <c r="F251" s="16" t="s">
        <v>463</v>
      </c>
      <c r="G251" s="16" t="s">
        <v>421</v>
      </c>
      <c r="H251" s="17">
        <v>1</v>
      </c>
      <c r="I251" s="24"/>
      <c r="J251" s="19">
        <v>86000</v>
      </c>
      <c r="K251" s="24"/>
      <c r="L251" s="20">
        <v>85880</v>
      </c>
      <c r="M251" s="21" t="s">
        <v>25</v>
      </c>
      <c r="N251" s="17"/>
      <c r="O251" s="17" t="s">
        <v>84</v>
      </c>
      <c r="P251" s="22" t="s">
        <v>44</v>
      </c>
      <c r="Q251" s="13"/>
    </row>
    <row r="252" spans="1:17" s="23" customFormat="1" ht="28.8" customHeight="1" x14ac:dyDescent="0.3">
      <c r="A252" s="12">
        <f t="shared" si="33"/>
        <v>249</v>
      </c>
      <c r="B252" s="13" t="s">
        <v>135</v>
      </c>
      <c r="C252" s="14" t="s">
        <v>285</v>
      </c>
      <c r="D252" s="14" t="s">
        <v>285</v>
      </c>
      <c r="E252" s="15"/>
      <c r="F252" s="16" t="s">
        <v>464</v>
      </c>
      <c r="G252" s="16" t="s">
        <v>465</v>
      </c>
      <c r="H252" s="17">
        <v>1</v>
      </c>
      <c r="I252" s="24"/>
      <c r="J252" s="19">
        <v>186391000</v>
      </c>
      <c r="K252" s="24"/>
      <c r="L252" s="20">
        <v>0</v>
      </c>
      <c r="M252" s="21" t="s">
        <v>25</v>
      </c>
      <c r="N252" s="17" t="s">
        <v>15</v>
      </c>
      <c r="O252" s="17" t="s">
        <v>26</v>
      </c>
      <c r="P252" s="22" t="s">
        <v>27</v>
      </c>
      <c r="Q252" s="13" t="s">
        <v>28</v>
      </c>
    </row>
    <row r="253" spans="1:17" s="23" customFormat="1" ht="28.8" customHeight="1" x14ac:dyDescent="0.3">
      <c r="A253" s="12">
        <f t="shared" si="33"/>
        <v>250</v>
      </c>
      <c r="B253" s="13" t="s">
        <v>74</v>
      </c>
      <c r="C253" s="14" t="s">
        <v>75</v>
      </c>
      <c r="D253" s="14" t="s">
        <v>75</v>
      </c>
      <c r="E253" s="15" t="s">
        <v>77</v>
      </c>
      <c r="F253" s="16" t="s">
        <v>466</v>
      </c>
      <c r="G253" s="16" t="s">
        <v>467</v>
      </c>
      <c r="H253" s="17">
        <v>1</v>
      </c>
      <c r="I253" s="24"/>
      <c r="J253" s="19">
        <v>17906000</v>
      </c>
      <c r="K253" s="24"/>
      <c r="L253" s="20">
        <v>17905980</v>
      </c>
      <c r="M253" s="21" t="s">
        <v>25</v>
      </c>
      <c r="N253" s="28" t="s">
        <v>424</v>
      </c>
      <c r="O253" s="17" t="s">
        <v>43</v>
      </c>
      <c r="P253" s="22" t="s">
        <v>425</v>
      </c>
      <c r="Q253" s="13"/>
    </row>
    <row r="254" spans="1:17" s="23" customFormat="1" ht="28.8" customHeight="1" x14ac:dyDescent="0.3">
      <c r="A254" s="12">
        <f t="shared" si="33"/>
        <v>251</v>
      </c>
      <c r="B254" s="13" t="s">
        <v>74</v>
      </c>
      <c r="C254" s="14" t="s">
        <v>75</v>
      </c>
      <c r="D254" s="14" t="s">
        <v>75</v>
      </c>
      <c r="E254" s="15" t="s">
        <v>77</v>
      </c>
      <c r="F254" s="16" t="s">
        <v>468</v>
      </c>
      <c r="G254" s="16" t="s">
        <v>450</v>
      </c>
      <c r="H254" s="17">
        <v>1</v>
      </c>
      <c r="I254" s="24"/>
      <c r="J254" s="19">
        <v>32163000</v>
      </c>
      <c r="K254" s="24"/>
      <c r="L254" s="20">
        <v>32163190</v>
      </c>
      <c r="M254" s="21" t="s">
        <v>25</v>
      </c>
      <c r="N254" s="28">
        <v>285868752</v>
      </c>
      <c r="O254" s="17" t="s">
        <v>26</v>
      </c>
      <c r="P254" s="22" t="s">
        <v>425</v>
      </c>
      <c r="Q254" s="13" t="s">
        <v>28</v>
      </c>
    </row>
    <row r="255" spans="1:17" s="23" customFormat="1" ht="28.8" customHeight="1" x14ac:dyDescent="0.3">
      <c r="A255" s="12">
        <f t="shared" si="33"/>
        <v>252</v>
      </c>
      <c r="B255" s="13" t="s">
        <v>74</v>
      </c>
      <c r="C255" s="14" t="s">
        <v>116</v>
      </c>
      <c r="D255" s="14" t="s">
        <v>116</v>
      </c>
      <c r="E255" s="15" t="s">
        <v>118</v>
      </c>
      <c r="F255" s="16" t="s">
        <v>469</v>
      </c>
      <c r="G255" s="16" t="s">
        <v>470</v>
      </c>
      <c r="H255" s="17">
        <v>1</v>
      </c>
      <c r="I255" s="18">
        <f>+J255/508</f>
        <v>148261.81102362205</v>
      </c>
      <c r="J255" s="19">
        <v>75317000</v>
      </c>
      <c r="K255" s="18">
        <f>+L255/598</f>
        <v>36386.755852842813</v>
      </c>
      <c r="L255" s="20">
        <v>21759280</v>
      </c>
      <c r="M255" s="21" t="s">
        <v>25</v>
      </c>
      <c r="N255" s="17" t="s">
        <v>15</v>
      </c>
      <c r="O255" s="17" t="s">
        <v>26</v>
      </c>
      <c r="P255" s="22" t="s">
        <v>27</v>
      </c>
      <c r="Q255" s="13" t="s">
        <v>28</v>
      </c>
    </row>
    <row r="256" spans="1:17" s="23" customFormat="1" ht="28.8" customHeight="1" x14ac:dyDescent="0.3">
      <c r="A256" s="12">
        <f t="shared" si="33"/>
        <v>253</v>
      </c>
      <c r="B256" s="13" t="s">
        <v>135</v>
      </c>
      <c r="C256" s="14" t="s">
        <v>285</v>
      </c>
      <c r="D256" s="14" t="s">
        <v>285</v>
      </c>
      <c r="E256" s="15"/>
      <c r="F256" s="16" t="s">
        <v>471</v>
      </c>
      <c r="G256" s="16" t="s">
        <v>472</v>
      </c>
      <c r="H256" s="17">
        <v>1</v>
      </c>
      <c r="I256" s="24"/>
      <c r="J256" s="19">
        <v>1514371000</v>
      </c>
      <c r="K256" s="24"/>
      <c r="L256" s="20">
        <v>378592940</v>
      </c>
      <c r="M256" s="21" t="s">
        <v>25</v>
      </c>
      <c r="N256" s="17" t="s">
        <v>15</v>
      </c>
      <c r="O256" s="17" t="s">
        <v>26</v>
      </c>
      <c r="P256" s="22" t="s">
        <v>27</v>
      </c>
      <c r="Q256" s="13" t="s">
        <v>28</v>
      </c>
    </row>
    <row r="257" spans="1:17" s="23" customFormat="1" ht="28.8" customHeight="1" x14ac:dyDescent="0.3">
      <c r="A257" s="12">
        <f t="shared" si="33"/>
        <v>254</v>
      </c>
      <c r="B257" s="13" t="s">
        <v>74</v>
      </c>
      <c r="C257" s="14" t="s">
        <v>75</v>
      </c>
      <c r="D257" s="14" t="s">
        <v>75</v>
      </c>
      <c r="E257" s="15" t="s">
        <v>77</v>
      </c>
      <c r="F257" s="16" t="s">
        <v>473</v>
      </c>
      <c r="G257" s="16" t="s">
        <v>474</v>
      </c>
      <c r="H257" s="17">
        <v>1</v>
      </c>
      <c r="I257" s="24"/>
      <c r="J257" s="19">
        <v>23953000</v>
      </c>
      <c r="K257" s="24"/>
      <c r="L257" s="20">
        <v>23953740</v>
      </c>
      <c r="M257" s="21" t="s">
        <v>25</v>
      </c>
      <c r="N257" s="28">
        <v>285868752</v>
      </c>
      <c r="O257" s="17" t="s">
        <v>26</v>
      </c>
      <c r="P257" s="22" t="s">
        <v>425</v>
      </c>
      <c r="Q257" s="13"/>
    </row>
    <row r="258" spans="1:17" s="23" customFormat="1" ht="28.8" customHeight="1" x14ac:dyDescent="0.3">
      <c r="A258" s="12">
        <f t="shared" si="33"/>
        <v>255</v>
      </c>
      <c r="B258" s="13" t="s">
        <v>74</v>
      </c>
      <c r="C258" s="14" t="s">
        <v>75</v>
      </c>
      <c r="D258" s="14" t="s">
        <v>75</v>
      </c>
      <c r="E258" s="15" t="s">
        <v>77</v>
      </c>
      <c r="F258" s="16" t="s">
        <v>475</v>
      </c>
      <c r="G258" s="16" t="s">
        <v>474</v>
      </c>
      <c r="H258" s="17">
        <v>1</v>
      </c>
      <c r="I258" s="24"/>
      <c r="J258" s="19">
        <v>76200000</v>
      </c>
      <c r="K258" s="24"/>
      <c r="L258" s="20">
        <v>76200420</v>
      </c>
      <c r="M258" s="21" t="s">
        <v>25</v>
      </c>
      <c r="N258" s="28" t="s">
        <v>15</v>
      </c>
      <c r="O258" s="17" t="s">
        <v>26</v>
      </c>
      <c r="P258" s="22" t="s">
        <v>425</v>
      </c>
      <c r="Q258" s="13"/>
    </row>
    <row r="259" spans="1:17" s="23" customFormat="1" ht="28.8" customHeight="1" x14ac:dyDescent="0.3">
      <c r="A259" s="12">
        <f t="shared" si="33"/>
        <v>256</v>
      </c>
      <c r="B259" s="13" t="s">
        <v>74</v>
      </c>
      <c r="C259" s="14" t="s">
        <v>75</v>
      </c>
      <c r="D259" s="14" t="s">
        <v>75</v>
      </c>
      <c r="E259" s="15" t="s">
        <v>77</v>
      </c>
      <c r="F259" s="16" t="s">
        <v>476</v>
      </c>
      <c r="G259" s="16" t="s">
        <v>474</v>
      </c>
      <c r="H259" s="17">
        <v>1</v>
      </c>
      <c r="I259" s="24"/>
      <c r="J259" s="19">
        <v>43490000</v>
      </c>
      <c r="K259" s="24"/>
      <c r="L259" s="20">
        <v>43490310</v>
      </c>
      <c r="M259" s="21" t="s">
        <v>25</v>
      </c>
      <c r="N259" s="28">
        <v>285868752</v>
      </c>
      <c r="O259" s="17" t="s">
        <v>26</v>
      </c>
      <c r="P259" s="22" t="s">
        <v>425</v>
      </c>
      <c r="Q259" s="13"/>
    </row>
    <row r="260" spans="1:17" s="23" customFormat="1" ht="28.8" customHeight="1" x14ac:dyDescent="0.3">
      <c r="A260" s="12">
        <f t="shared" si="33"/>
        <v>257</v>
      </c>
      <c r="B260" s="13" t="s">
        <v>74</v>
      </c>
      <c r="C260" s="14" t="s">
        <v>75</v>
      </c>
      <c r="D260" s="14" t="s">
        <v>75</v>
      </c>
      <c r="E260" s="15" t="s">
        <v>77</v>
      </c>
      <c r="F260" s="16" t="s">
        <v>477</v>
      </c>
      <c r="G260" s="16" t="s">
        <v>474</v>
      </c>
      <c r="H260" s="17">
        <v>1</v>
      </c>
      <c r="I260" s="24"/>
      <c r="J260" s="19">
        <v>28113000</v>
      </c>
      <c r="K260" s="24"/>
      <c r="L260" s="20">
        <v>28113270</v>
      </c>
      <c r="M260" s="21" t="s">
        <v>25</v>
      </c>
      <c r="N260" s="28">
        <v>285868752</v>
      </c>
      <c r="O260" s="17" t="s">
        <v>26</v>
      </c>
      <c r="P260" s="22" t="s">
        <v>425</v>
      </c>
      <c r="Q260" s="13"/>
    </row>
    <row r="261" spans="1:17" s="23" customFormat="1" ht="28.8" customHeight="1" x14ac:dyDescent="0.3">
      <c r="A261" s="12">
        <f t="shared" si="33"/>
        <v>258</v>
      </c>
      <c r="B261" s="13" t="s">
        <v>74</v>
      </c>
      <c r="C261" s="14" t="s">
        <v>75</v>
      </c>
      <c r="D261" s="14" t="s">
        <v>75</v>
      </c>
      <c r="E261" s="15" t="s">
        <v>77</v>
      </c>
      <c r="F261" s="16" t="s">
        <v>478</v>
      </c>
      <c r="G261" s="16" t="s">
        <v>474</v>
      </c>
      <c r="H261" s="17">
        <v>1</v>
      </c>
      <c r="I261" s="24"/>
      <c r="J261" s="19">
        <v>105005000</v>
      </c>
      <c r="K261" s="24"/>
      <c r="L261" s="20">
        <v>105005250</v>
      </c>
      <c r="M261" s="21" t="s">
        <v>25</v>
      </c>
      <c r="N261" s="28" t="s">
        <v>15</v>
      </c>
      <c r="O261" s="17" t="s">
        <v>26</v>
      </c>
      <c r="P261" s="22" t="s">
        <v>425</v>
      </c>
      <c r="Q261" s="13"/>
    </row>
    <row r="262" spans="1:17" s="23" customFormat="1" ht="28.8" customHeight="1" x14ac:dyDescent="0.3">
      <c r="A262" s="12">
        <f t="shared" ref="A262:A275" si="36">+A261+1</f>
        <v>259</v>
      </c>
      <c r="B262" s="13" t="s">
        <v>74</v>
      </c>
      <c r="C262" s="14" t="s">
        <v>75</v>
      </c>
      <c r="D262" s="14" t="s">
        <v>75</v>
      </c>
      <c r="E262" s="15" t="s">
        <v>77</v>
      </c>
      <c r="F262" s="16" t="s">
        <v>479</v>
      </c>
      <c r="G262" s="16" t="s">
        <v>474</v>
      </c>
      <c r="H262" s="17">
        <v>1</v>
      </c>
      <c r="I262" s="24"/>
      <c r="J262" s="19">
        <v>26613000</v>
      </c>
      <c r="K262" s="24"/>
      <c r="L262" s="20">
        <v>26613760</v>
      </c>
      <c r="M262" s="21" t="s">
        <v>25</v>
      </c>
      <c r="N262" s="28">
        <v>285868752</v>
      </c>
      <c r="O262" s="17" t="s">
        <v>26</v>
      </c>
      <c r="P262" s="22" t="s">
        <v>425</v>
      </c>
      <c r="Q262" s="13"/>
    </row>
    <row r="263" spans="1:17" s="23" customFormat="1" ht="28.8" customHeight="1" x14ac:dyDescent="0.3">
      <c r="A263" s="12">
        <f t="shared" si="36"/>
        <v>260</v>
      </c>
      <c r="B263" s="13" t="s">
        <v>74</v>
      </c>
      <c r="C263" s="14" t="s">
        <v>75</v>
      </c>
      <c r="D263" s="14" t="s">
        <v>75</v>
      </c>
      <c r="E263" s="15" t="s">
        <v>77</v>
      </c>
      <c r="F263" s="16" t="s">
        <v>480</v>
      </c>
      <c r="G263" s="16" t="s">
        <v>474</v>
      </c>
      <c r="H263" s="17">
        <v>1</v>
      </c>
      <c r="I263" s="24"/>
      <c r="J263" s="19">
        <v>13566000</v>
      </c>
      <c r="K263" s="24"/>
      <c r="L263" s="20">
        <v>13566780</v>
      </c>
      <c r="M263" s="21" t="s">
        <v>25</v>
      </c>
      <c r="N263" s="28">
        <v>71467188</v>
      </c>
      <c r="O263" s="17" t="s">
        <v>26</v>
      </c>
      <c r="P263" s="22" t="s">
        <v>425</v>
      </c>
      <c r="Q263" s="13"/>
    </row>
    <row r="264" spans="1:17" s="23" customFormat="1" ht="28.8" customHeight="1" x14ac:dyDescent="0.3">
      <c r="A264" s="12">
        <f t="shared" si="36"/>
        <v>261</v>
      </c>
      <c r="B264" s="13" t="s">
        <v>74</v>
      </c>
      <c r="C264" s="14" t="s">
        <v>75</v>
      </c>
      <c r="D264" s="14" t="s">
        <v>75</v>
      </c>
      <c r="E264" s="15" t="s">
        <v>77</v>
      </c>
      <c r="F264" s="16" t="s">
        <v>481</v>
      </c>
      <c r="G264" s="16" t="s">
        <v>474</v>
      </c>
      <c r="H264" s="17">
        <v>1</v>
      </c>
      <c r="I264" s="24"/>
      <c r="J264" s="19">
        <v>89885000</v>
      </c>
      <c r="K264" s="24"/>
      <c r="L264" s="20">
        <v>89885850</v>
      </c>
      <c r="M264" s="21" t="s">
        <v>25</v>
      </c>
      <c r="N264" s="28" t="s">
        <v>15</v>
      </c>
      <c r="O264" s="17" t="s">
        <v>26</v>
      </c>
      <c r="P264" s="22" t="s">
        <v>425</v>
      </c>
      <c r="Q264" s="13"/>
    </row>
    <row r="265" spans="1:17" s="23" customFormat="1" ht="28.8" customHeight="1" x14ac:dyDescent="0.3">
      <c r="A265" s="12">
        <f t="shared" si="36"/>
        <v>262</v>
      </c>
      <c r="B265" s="13" t="s">
        <v>74</v>
      </c>
      <c r="C265" s="14" t="s">
        <v>75</v>
      </c>
      <c r="D265" s="14" t="s">
        <v>75</v>
      </c>
      <c r="E265" s="15" t="s">
        <v>77</v>
      </c>
      <c r="F265" s="16" t="s">
        <v>482</v>
      </c>
      <c r="G265" s="16" t="s">
        <v>474</v>
      </c>
      <c r="H265" s="17">
        <v>1</v>
      </c>
      <c r="I265" s="24"/>
      <c r="J265" s="19">
        <v>13087000</v>
      </c>
      <c r="K265" s="24"/>
      <c r="L265" s="20">
        <v>13087660</v>
      </c>
      <c r="M265" s="21" t="s">
        <v>25</v>
      </c>
      <c r="N265" s="28">
        <v>71467188</v>
      </c>
      <c r="O265" s="17" t="s">
        <v>26</v>
      </c>
      <c r="P265" s="22" t="s">
        <v>425</v>
      </c>
      <c r="Q265" s="13"/>
    </row>
    <row r="266" spans="1:17" s="23" customFormat="1" ht="28.8" customHeight="1" x14ac:dyDescent="0.3">
      <c r="A266" s="12">
        <f t="shared" si="36"/>
        <v>263</v>
      </c>
      <c r="B266" s="13" t="s">
        <v>74</v>
      </c>
      <c r="C266" s="14" t="s">
        <v>75</v>
      </c>
      <c r="D266" s="14" t="s">
        <v>75</v>
      </c>
      <c r="E266" s="15" t="s">
        <v>77</v>
      </c>
      <c r="F266" s="16" t="s">
        <v>483</v>
      </c>
      <c r="G266" s="16" t="s">
        <v>474</v>
      </c>
      <c r="H266" s="17">
        <v>1</v>
      </c>
      <c r="I266" s="24"/>
      <c r="J266" s="19">
        <v>42251000</v>
      </c>
      <c r="K266" s="24"/>
      <c r="L266" s="20">
        <v>42250700</v>
      </c>
      <c r="M266" s="21" t="s">
        <v>25</v>
      </c>
      <c r="N266" s="28">
        <v>285868752</v>
      </c>
      <c r="O266" s="17" t="s">
        <v>26</v>
      </c>
      <c r="P266" s="22" t="s">
        <v>425</v>
      </c>
      <c r="Q266" s="13"/>
    </row>
    <row r="267" spans="1:17" s="23" customFormat="1" ht="28.8" customHeight="1" x14ac:dyDescent="0.3">
      <c r="A267" s="12">
        <f t="shared" si="36"/>
        <v>264</v>
      </c>
      <c r="B267" s="13" t="s">
        <v>74</v>
      </c>
      <c r="C267" s="14" t="s">
        <v>75</v>
      </c>
      <c r="D267" s="14" t="s">
        <v>75</v>
      </c>
      <c r="E267" s="15" t="s">
        <v>77</v>
      </c>
      <c r="F267" s="16" t="s">
        <v>484</v>
      </c>
      <c r="G267" s="16" t="s">
        <v>485</v>
      </c>
      <c r="H267" s="17">
        <v>1</v>
      </c>
      <c r="I267" s="24"/>
      <c r="J267" s="19">
        <v>60059000</v>
      </c>
      <c r="K267" s="24"/>
      <c r="L267" s="20">
        <v>60059000</v>
      </c>
      <c r="M267" s="21" t="s">
        <v>25</v>
      </c>
      <c r="N267" s="28"/>
      <c r="O267" s="17" t="s">
        <v>26</v>
      </c>
      <c r="P267" s="22" t="s">
        <v>27</v>
      </c>
      <c r="Q267" s="13" t="s">
        <v>486</v>
      </c>
    </row>
    <row r="268" spans="1:17" s="23" customFormat="1" ht="28.8" customHeight="1" x14ac:dyDescent="0.3">
      <c r="A268" s="12">
        <f t="shared" si="36"/>
        <v>265</v>
      </c>
      <c r="B268" s="13" t="s">
        <v>74</v>
      </c>
      <c r="C268" s="14" t="s">
        <v>116</v>
      </c>
      <c r="D268" s="14" t="s">
        <v>116</v>
      </c>
      <c r="E268" s="15" t="s">
        <v>118</v>
      </c>
      <c r="F268" s="16" t="s">
        <v>487</v>
      </c>
      <c r="G268" s="16" t="s">
        <v>488</v>
      </c>
      <c r="H268" s="17">
        <v>1</v>
      </c>
      <c r="I268" s="24"/>
      <c r="J268" s="19">
        <v>93049000</v>
      </c>
      <c r="K268" s="24"/>
      <c r="L268" s="20">
        <v>0</v>
      </c>
      <c r="M268" s="21" t="s">
        <v>25</v>
      </c>
      <c r="N268" s="17"/>
      <c r="O268" s="17" t="s">
        <v>489</v>
      </c>
      <c r="P268" s="22" t="s">
        <v>27</v>
      </c>
      <c r="Q268" s="13" t="s">
        <v>28</v>
      </c>
    </row>
    <row r="269" spans="1:17" s="23" customFormat="1" ht="28.8" customHeight="1" x14ac:dyDescent="0.3">
      <c r="A269" s="12">
        <f t="shared" si="36"/>
        <v>266</v>
      </c>
      <c r="B269" s="13" t="s">
        <v>74</v>
      </c>
      <c r="C269" s="14" t="s">
        <v>116</v>
      </c>
      <c r="D269" s="14" t="s">
        <v>116</v>
      </c>
      <c r="E269" s="15" t="s">
        <v>118</v>
      </c>
      <c r="F269" s="16" t="s">
        <v>490</v>
      </c>
      <c r="G269" s="16" t="s">
        <v>491</v>
      </c>
      <c r="H269" s="17">
        <v>9</v>
      </c>
      <c r="I269" s="24"/>
      <c r="J269" s="19">
        <v>370000</v>
      </c>
      <c r="K269" s="24"/>
      <c r="L269" s="20">
        <v>369510</v>
      </c>
      <c r="M269" s="21" t="s">
        <v>25</v>
      </c>
      <c r="N269" s="17"/>
      <c r="O269" s="17" t="s">
        <v>84</v>
      </c>
      <c r="P269" s="22" t="s">
        <v>44</v>
      </c>
      <c r="Q269" s="13"/>
    </row>
    <row r="270" spans="1:17" s="23" customFormat="1" ht="28.8" customHeight="1" x14ac:dyDescent="0.3">
      <c r="A270" s="12">
        <f t="shared" si="36"/>
        <v>267</v>
      </c>
      <c r="B270" s="13" t="s">
        <v>74</v>
      </c>
      <c r="C270" s="14" t="s">
        <v>116</v>
      </c>
      <c r="D270" s="14" t="s">
        <v>116</v>
      </c>
      <c r="E270" s="15" t="s">
        <v>118</v>
      </c>
      <c r="F270" s="16" t="s">
        <v>492</v>
      </c>
      <c r="G270" s="16" t="s">
        <v>421</v>
      </c>
      <c r="H270" s="17">
        <v>1</v>
      </c>
      <c r="I270" s="24"/>
      <c r="J270" s="19">
        <v>15000</v>
      </c>
      <c r="K270" s="24"/>
      <c r="L270" s="20">
        <v>15820</v>
      </c>
      <c r="M270" s="21" t="s">
        <v>25</v>
      </c>
      <c r="N270" s="17"/>
      <c r="O270" s="17" t="s">
        <v>84</v>
      </c>
      <c r="P270" s="22" t="s">
        <v>44</v>
      </c>
      <c r="Q270" s="13"/>
    </row>
    <row r="271" spans="1:17" s="23" customFormat="1" ht="28.8" customHeight="1" x14ac:dyDescent="0.3">
      <c r="A271" s="12">
        <f t="shared" si="36"/>
        <v>268</v>
      </c>
      <c r="B271" s="13" t="s">
        <v>74</v>
      </c>
      <c r="C271" s="14" t="s">
        <v>116</v>
      </c>
      <c r="D271" s="14" t="s">
        <v>116</v>
      </c>
      <c r="E271" s="15" t="s">
        <v>118</v>
      </c>
      <c r="F271" s="16" t="s">
        <v>493</v>
      </c>
      <c r="G271" s="16" t="s">
        <v>421</v>
      </c>
      <c r="H271" s="17">
        <v>2</v>
      </c>
      <c r="I271" s="24"/>
      <c r="J271" s="19">
        <v>194000</v>
      </c>
      <c r="K271" s="24"/>
      <c r="L271" s="20">
        <v>194360</v>
      </c>
      <c r="M271" s="21" t="s">
        <v>25</v>
      </c>
      <c r="N271" s="17"/>
      <c r="O271" s="17" t="s">
        <v>84</v>
      </c>
      <c r="P271" s="22" t="s">
        <v>44</v>
      </c>
      <c r="Q271" s="13"/>
    </row>
    <row r="272" spans="1:17" s="23" customFormat="1" ht="28.8" customHeight="1" x14ac:dyDescent="0.3">
      <c r="A272" s="12">
        <f t="shared" si="36"/>
        <v>269</v>
      </c>
      <c r="B272" s="13" t="s">
        <v>74</v>
      </c>
      <c r="C272" s="14" t="s">
        <v>116</v>
      </c>
      <c r="D272" s="14" t="s">
        <v>116</v>
      </c>
      <c r="E272" s="15" t="s">
        <v>118</v>
      </c>
      <c r="F272" s="16" t="s">
        <v>494</v>
      </c>
      <c r="G272" s="16" t="s">
        <v>495</v>
      </c>
      <c r="H272" s="17">
        <v>1</v>
      </c>
      <c r="I272" s="24"/>
      <c r="J272" s="19">
        <v>93049000</v>
      </c>
      <c r="K272" s="24"/>
      <c r="L272" s="20">
        <v>0</v>
      </c>
      <c r="M272" s="21" t="s">
        <v>25</v>
      </c>
      <c r="N272" s="17"/>
      <c r="O272" s="17" t="s">
        <v>489</v>
      </c>
      <c r="P272" s="22" t="s">
        <v>27</v>
      </c>
      <c r="Q272" s="13" t="s">
        <v>28</v>
      </c>
    </row>
    <row r="273" spans="1:17" s="23" customFormat="1" ht="28.8" customHeight="1" x14ac:dyDescent="0.3">
      <c r="A273" s="12">
        <f t="shared" si="36"/>
        <v>270</v>
      </c>
      <c r="B273" s="13" t="s">
        <v>74</v>
      </c>
      <c r="C273" s="14" t="s">
        <v>75</v>
      </c>
      <c r="D273" s="14" t="s">
        <v>75</v>
      </c>
      <c r="E273" s="15" t="s">
        <v>77</v>
      </c>
      <c r="F273" s="16" t="s">
        <v>496</v>
      </c>
      <c r="G273" s="16" t="s">
        <v>455</v>
      </c>
      <c r="H273" s="17">
        <v>1</v>
      </c>
      <c r="I273" s="24"/>
      <c r="J273" s="19">
        <v>48060000</v>
      </c>
      <c r="K273" s="24"/>
      <c r="L273" s="20">
        <v>48060030</v>
      </c>
      <c r="M273" s="21" t="s">
        <v>25</v>
      </c>
      <c r="N273" s="28">
        <v>71467188</v>
      </c>
      <c r="O273" s="17" t="s">
        <v>43</v>
      </c>
      <c r="P273" s="22" t="s">
        <v>425</v>
      </c>
      <c r="Q273" s="13" t="s">
        <v>28</v>
      </c>
    </row>
    <row r="274" spans="1:17" s="23" customFormat="1" ht="28.8" customHeight="1" x14ac:dyDescent="0.3">
      <c r="A274" s="12">
        <f t="shared" si="36"/>
        <v>271</v>
      </c>
      <c r="B274" s="13" t="s">
        <v>74</v>
      </c>
      <c r="C274" s="14" t="s">
        <v>116</v>
      </c>
      <c r="D274" s="14" t="s">
        <v>116</v>
      </c>
      <c r="E274" s="15" t="s">
        <v>118</v>
      </c>
      <c r="F274" s="16" t="s">
        <v>497</v>
      </c>
      <c r="G274" s="16" t="s">
        <v>421</v>
      </c>
      <c r="H274" s="17">
        <v>9</v>
      </c>
      <c r="I274" s="24"/>
      <c r="J274" s="19">
        <v>1161000</v>
      </c>
      <c r="K274" s="24"/>
      <c r="L274" s="20">
        <v>1160510</v>
      </c>
      <c r="M274" s="21" t="s">
        <v>25</v>
      </c>
      <c r="N274" s="17"/>
      <c r="O274" s="17" t="s">
        <v>84</v>
      </c>
      <c r="P274" s="22" t="s">
        <v>44</v>
      </c>
      <c r="Q274" s="13"/>
    </row>
    <row r="275" spans="1:17" s="23" customFormat="1" ht="28.8" customHeight="1" x14ac:dyDescent="0.3">
      <c r="A275" s="12">
        <f t="shared" si="36"/>
        <v>272</v>
      </c>
      <c r="B275" s="13" t="s">
        <v>74</v>
      </c>
      <c r="C275" s="14" t="s">
        <v>116</v>
      </c>
      <c r="D275" s="14" t="s">
        <v>116</v>
      </c>
      <c r="E275" s="15" t="s">
        <v>118</v>
      </c>
      <c r="F275" s="16" t="s">
        <v>498</v>
      </c>
      <c r="G275" s="16" t="s">
        <v>421</v>
      </c>
      <c r="H275" s="17">
        <v>1</v>
      </c>
      <c r="I275" s="24"/>
      <c r="J275" s="19">
        <v>197000</v>
      </c>
      <c r="K275" s="24"/>
      <c r="L275" s="20">
        <v>197750</v>
      </c>
      <c r="M275" s="21" t="s">
        <v>25</v>
      </c>
      <c r="N275" s="17"/>
      <c r="O275" s="17" t="s">
        <v>84</v>
      </c>
      <c r="P275" s="22" t="s">
        <v>44</v>
      </c>
      <c r="Q275" s="13"/>
    </row>
    <row r="276" spans="1:17" ht="52.2" customHeight="1" x14ac:dyDescent="0.25">
      <c r="J276" s="33">
        <f>SUM(J4:J275)</f>
        <v>18571401000</v>
      </c>
      <c r="L276" s="33">
        <f>SUM(L4:L275)</f>
        <v>11204098940</v>
      </c>
    </row>
  </sheetData>
  <autoFilter ref="A3:Q276" xr:uid="{CCB3851F-4200-4E83-A95E-CD88EC7E2BB3}"/>
  <mergeCells count="2">
    <mergeCell ref="A1:B1"/>
    <mergeCell ref="A2:B2"/>
  </mergeCells>
  <conditionalFormatting sqref="H62:H64">
    <cfRule type="containsText" dxfId="0" priority="1" operator="containsText" text="pendiente">
      <formula>NOT(ISERROR(SEARCH("pendiente",H62)))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8E26834CF2734092C12713C3ECA518" ma:contentTypeVersion="18" ma:contentTypeDescription="Crear nuevo documento." ma:contentTypeScope="" ma:versionID="ee527c7906908e4e13f891aaad2be8f2">
  <xsd:schema xmlns:xsd="http://www.w3.org/2001/XMLSchema" xmlns:xs="http://www.w3.org/2001/XMLSchema" xmlns:p="http://schemas.microsoft.com/office/2006/metadata/properties" xmlns:ns2="0616bd26-5e17-4f5c-b539-53a95300531a" xmlns:ns3="49cbf704-f903-4594-a49b-27cf46efc4f5" targetNamespace="http://schemas.microsoft.com/office/2006/metadata/properties" ma:root="true" ma:fieldsID="2be557c404408d9f6d086b979d0e711f" ns2:_="" ns3:_="">
    <xsd:import namespace="0616bd26-5e17-4f5c-b539-53a95300531a"/>
    <xsd:import namespace="49cbf704-f903-4594-a49b-27cf46efc4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6bd26-5e17-4f5c-b539-53a953005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2fcee95-e451-4e0c-9d1e-9a9c452a0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cbf704-f903-4594-a49b-27cf46efc4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82ee9a5-9110-4fea-8809-f2b1219a5c31}" ma:internalName="TaxCatchAll" ma:showField="CatchAllData" ma:web="49cbf704-f903-4594-a49b-27cf46efc4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cbf704-f903-4594-a49b-27cf46efc4f5" xsi:nil="true"/>
    <lcf76f155ced4ddcb4097134ff3c332f xmlns="0616bd26-5e17-4f5c-b539-53a9530053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E36E03-17B5-4BF8-80EF-3FB32E0B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16bd26-5e17-4f5c-b539-53a95300531a"/>
    <ds:schemaRef ds:uri="49cbf704-f903-4594-a49b-27cf46efc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1F2E4F-7FDD-4C60-9550-77EA826F0C6E}">
  <ds:schemaRefs>
    <ds:schemaRef ds:uri="http://schemas.microsoft.com/office/2006/metadata/properties"/>
    <ds:schemaRef ds:uri="http://schemas.microsoft.com/office/infopath/2007/PartnerControls"/>
    <ds:schemaRef ds:uri="49cbf704-f903-4594-a49b-27cf46efc4f5"/>
    <ds:schemaRef ds:uri="0616bd26-5e17-4f5c-b539-53a95300531a"/>
  </ds:schemaRefs>
</ds:datastoreItem>
</file>

<file path=customXml/itemProps3.xml><?xml version="1.0" encoding="utf-8"?>
<ds:datastoreItem xmlns:ds="http://schemas.openxmlformats.org/officeDocument/2006/customXml" ds:itemID="{3590D9FD-C9CA-4315-BE2B-21EC23C89D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Gutierrez Acosta</dc:creator>
  <cp:lastModifiedBy>Grettel Fallas Monge</cp:lastModifiedBy>
  <dcterms:created xsi:type="dcterms:W3CDTF">2023-05-15T20:19:57Z</dcterms:created>
  <dcterms:modified xsi:type="dcterms:W3CDTF">2024-02-20T16:23:37Z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0x010100F68E26834CF2734092C12713C3ECA518</vt:lpwstr>
  </property>
  <property fmtid="{D5CDD505-2E9C-101B-9397-08002B2CF9AE}" pid="3" name="MediaServiceImageTags">
    <vt:lpwstr/>
  </property>
</Properties>
</file>